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رشد سامان\افشای پرتفو\1403\"/>
    </mc:Choice>
  </mc:AlternateContent>
  <xr:revisionPtr revIDLastSave="0" documentId="13_ncr:1_{F31AA581-F59E-48B6-8D36-9BD5C3095C6C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سهام" sheetId="2" r:id="rId1"/>
    <sheet name="سپرده" sheetId="7" r:id="rId2"/>
    <sheet name="درآمد" sheetId="8" r:id="rId3"/>
    <sheet name="سایر درآمدها" sheetId="14" r:id="rId4"/>
    <sheet name="درآمد سپرده بانکی" sheetId="13" r:id="rId5"/>
    <sheet name="سود سپرده بانکی" sheetId="18" r:id="rId6"/>
    <sheet name="درآمد سرمایه گذاری در سهام" sheetId="9" r:id="rId7"/>
    <sheet name="درآمد سود سهام" sheetId="15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درآمد!$A$1:$I$11</definedName>
    <definedName name="_xlnm.Print_Area" localSheetId="4">'درآمد سپرده بانکی'!$A$1:$F$13</definedName>
    <definedName name="_xlnm.Print_Area" localSheetId="6">'درآمد سرمایه گذاری در سهام'!$A$1:$X$65</definedName>
    <definedName name="_xlnm.Print_Area" localSheetId="7">'درآمد سود سهام'!$A$1:$T$10</definedName>
    <definedName name="_xlnm.Print_Area" localSheetId="9">'درآمد ناشی از تغییر قیمت اوراق'!$A$1:$R$45</definedName>
    <definedName name="_xlnm.Print_Area" localSheetId="8">'درآمد ناشی از فروش'!$A$1:$R$39</definedName>
    <definedName name="_xlnm.Print_Area" localSheetId="3">'سایر درآمدها'!$A$1:$G$10</definedName>
    <definedName name="_xlnm.Print_Area" localSheetId="1">سپرده!$A$1:$M$15</definedName>
    <definedName name="_xlnm.Print_Area" localSheetId="5">'سود سپرده بانکی'!$A$1:$N$13</definedName>
    <definedName name="_xlnm.Print_Area" localSheetId="0">سهام!$A$1:$AC$52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2" l="1"/>
  <c r="J52" i="2" s="1"/>
  <c r="H52" i="2"/>
  <c r="N52" i="2"/>
  <c r="Z52" i="2"/>
  <c r="X52" i="2"/>
  <c r="Z51" i="2"/>
</calcChain>
</file>

<file path=xl/sharedStrings.xml><?xml version="1.0" encoding="utf-8"?>
<sst xmlns="http://schemas.openxmlformats.org/spreadsheetml/2006/main" count="349" uniqueCount="128">
  <si>
    <t>صندوق رشد سامان</t>
  </si>
  <si>
    <t>صورت وضعیت پرتفوی</t>
  </si>
  <si>
    <t>برای ماه منتهی به 1403/10/30</t>
  </si>
  <si>
    <t>سرمایه گذاری ها</t>
  </si>
  <si>
    <t>سرمایه گذاری در سهام و حق تقدم سهام</t>
  </si>
  <si>
    <t>1403/09/30</t>
  </si>
  <si>
    <t>تغییرات طی دوره</t>
  </si>
  <si>
    <t>1403/10/30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</si>
  <si>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</si>
  <si>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</si>
  <si>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</si>
  <si>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</si>
  <si>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</si>
  <si>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</si>
  <si>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</si>
  <si>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</si>
  <si>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</si>
  <si>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سامان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</si>
  <si>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</si>
  <si>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</si>
  <si>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</si>
  <si>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</si>
  <si>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پتروشیمی پردیس</t>
  </si>
  <si>
    <t>پتروشیمی تندگویان</t>
  </si>
  <si>
    <t>پست بانک ایران</t>
  </si>
  <si>
    <t>تایدواترخاورمیانه</t>
  </si>
  <si>
    <t>تولیدات پتروشیمی قائد بصیر</t>
  </si>
  <si>
    <t>تولیدی برنا باطری</t>
  </si>
  <si>
    <t>ح . معدنی‌ املاح‌  ایران‌</t>
  </si>
  <si>
    <t>داروسازی‌ اکسیر</t>
  </si>
  <si>
    <t>سایپا</t>
  </si>
  <si>
    <t>سرمایه گذاری سبحان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</si>
  <si>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</si>
  <si>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</si>
  <si>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</si>
  <si>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</si>
  <si>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</si>
  <si>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سیمان‌ صوفیان‌</t>
  </si>
  <si>
    <t>سیمان‌ارومیه‌</t>
  </si>
  <si>
    <t>شرکت صنایع غذایی مینو شرق</t>
  </si>
  <si>
    <t>صنایع شیمیایی کیمیاگران امروز</t>
  </si>
  <si>
    <t>صنایع مس افق کرمان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</si>
  <si>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</si>
  <si>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</si>
  <si>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</si>
  <si>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</si>
  <si>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</si>
  <si>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گروه‌بهمن‌</t>
  </si>
  <si>
    <t>گواهي سپرده کالايي شمش طلا</t>
  </si>
  <si>
    <t>مبین انرژی خلیج فارس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</si>
  <si>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</si>
  <si>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</si>
  <si>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</si>
  <si>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</si>
  <si>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</si>
  <si>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کانی کربن طبس</t>
  </si>
  <si>
    <t>کربن‌ ایران‌</t>
  </si>
  <si>
    <t>پدیده شیمی قرن</t>
  </si>
  <si>
    <t>نساجی بابکان</t>
  </si>
  <si>
    <t>داروسازی‌ فارابی‌</t>
  </si>
  <si>
    <t>جمع</t>
  </si>
  <si>
    <t>نام سهام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</si>
  <si>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</si>
  <si>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</si>
  <si>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</si>
  <si>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</si>
  <si>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</si>
  <si>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جام جم 821-819-1792880-1</t>
  </si>
  <si>
    <t>0.02%</t>
  </si>
  <si>
    <t>سپرده کوتاه مدت بانک سامان جام جم 821-810-1792880-1</t>
  </si>
  <si>
    <t>0.00%</t>
  </si>
  <si>
    <t>سپرده کوتاه مدت بانک سامان ملاصدرا 829-810-1792880-1</t>
  </si>
  <si>
    <t>سپرده کوتاه مدت بانک تجارت مطهری مهرداد 279928792</t>
  </si>
  <si>
    <t>0.28%</t>
  </si>
  <si>
    <t>سپرده کوتاه مدت بانک سامان سرو 849-810-1792880-1</t>
  </si>
  <si>
    <t>حساب جاری بانک سامان جام جم 821-40-1792880-1</t>
  </si>
  <si>
    <t>0.03%</t>
  </si>
  <si>
    <t>حساب جاری بانک سامان سرو 849-40-1792880-1</t>
  </si>
  <si>
    <t>صورت وضعیت درآمدها</t>
  </si>
  <si>
    <t>درآمد حاصل از سرمایه گذاری ها</t>
  </si>
  <si>
    <t>شرح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</si>
  <si>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</si>
  <si>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</si>
  <si>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</si>
  <si>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سپرده بانکی و گواهی سپرده</t>
  </si>
  <si>
    <t>سایر درآمدها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</si>
  <si>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</si>
  <si>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</si>
  <si>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</si>
  <si>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</si>
  <si>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</si>
  <si>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</si>
  <si>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</si>
  <si>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ح.پست بانک ایران</t>
  </si>
  <si>
    <t>پتروشیمی جم پیلن</t>
  </si>
  <si>
    <t>ح. گسترش سوخت سبززاگرس(س. عام)</t>
  </si>
  <si>
    <t>ملی شیمی کشاورز</t>
  </si>
  <si>
    <t>ایران خودرو دیزل</t>
  </si>
  <si>
    <t>گسترش سوخت سبززاگرس(سهامی عام)</t>
  </si>
  <si>
    <t>سرمایه‌گذاری‌توکافولاد(هلدینگ</t>
  </si>
  <si>
    <t>سرمایه‌گذاری‌ ملی‌ایران‌</t>
  </si>
  <si>
    <t>بهمن  دیزل</t>
  </si>
  <si>
    <t>کویر تایر</t>
  </si>
  <si>
    <t>بیمه اتکایی ایران معین</t>
  </si>
  <si>
    <t>سرمایه‌گذاری‌غدیر(هلدینگ‌</t>
  </si>
  <si>
    <t>گواهی سپرده کالایی شمش طلا</t>
  </si>
  <si>
    <t>ح . صنایع مس افق کرمان</t>
  </si>
  <si>
    <t>درآمد حاصل از سرمایه­گذاری در سپرده بانکی و گواهی سپرده</t>
  </si>
  <si>
    <t>نام سپرده بانکی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</si>
  <si>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</si>
  <si>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</si>
  <si>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</si>
  <si>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</si>
  <si>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</si>
  <si>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</si>
  <si>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</si>
  <si>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</si>
  <si>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1403/08/26</t>
  </si>
  <si>
    <t>1403/09/07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</si>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</sst>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8"/>
  <sheetViews>
    <sheetView rightToLeft="1" tabSelected="1" view="pageBreakPreview" zoomScale="85" zoomScaleNormal="85" zoomScaleSheetLayoutView="85" workbookViewId="0">
      <selection activeCell="W69" sqref="W69"/>
    </sheetView>
  </sheetViews>
  <sheetFormatPr defaultRowHeight="12.75" x14ac:dyDescent="0.2"/>
  <cols>
    <col min="1" max="1" width="3.140625" bestFit="1" customWidth="1"/>
    <col min="2" max="2" width="2.5703125" customWidth="1"/>
    <col min="3" max="3" width="23.28515625" customWidth="1"/>
    <col min="4" max="5" width="1.28515625" customWidth="1"/>
    <col min="6" max="6" width="13" bestFit="1" customWidth="1"/>
    <col min="7" max="7" width="1.28515625" customWidth="1"/>
    <col min="8" max="8" width="19" bestFit="1" customWidth="1"/>
    <col min="9" max="9" width="1.28515625" customWidth="1"/>
    <col min="10" max="10" width="19" bestFit="1" customWidth="1"/>
    <col min="11" max="11" width="1.28515625" customWidth="1"/>
    <col min="12" max="12" width="11.7109375" bestFit="1" customWidth="1"/>
    <col min="13" max="13" width="1.28515625" customWidth="1"/>
    <col min="14" max="14" width="17.140625" bestFit="1" customWidth="1"/>
    <col min="15" max="15" width="1.28515625" customWidth="1"/>
    <col min="16" max="16" width="13.7109375" bestFit="1" customWidth="1"/>
    <col min="17" max="17" width="1.28515625" customWidth="1"/>
    <col min="18" max="18" width="17.140625" bestFit="1" customWidth="1"/>
    <col min="19" max="19" width="1.28515625" customWidth="1"/>
    <col min="20" max="20" width="13" bestFit="1" customWidth="1"/>
    <col min="21" max="21" width="1.28515625" customWidth="1"/>
    <col min="22" max="22" width="14.7109375" bestFit="1" customWidth="1"/>
    <col min="23" max="23" width="1.28515625" customWidth="1"/>
    <col min="24" max="24" width="19" bestFit="1" customWidth="1"/>
    <col min="25" max="25" width="1.28515625" customWidth="1"/>
    <col min="26" max="26" width="19" bestFit="1" customWidth="1"/>
    <col min="27" max="27" width="1.28515625" customWidth="1"/>
    <col min="28" max="28" width="16.5703125" bestFit="1" customWidth="1"/>
    <col min="29" max="29" width="0.28515625" customWidth="1"/>
  </cols>
  <sheetData>
    <row r="1" spans="1:2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21.9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 ht="21.9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ht="14.65" customHeight="1" x14ac:dyDescent="0.2">
      <c r="A4" s="1"/>
      <c r="B4" s="24" t="s">
        <v>3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ht="14.65" customHeight="1" x14ac:dyDescent="0.2">
      <c r="A5" s="24"/>
      <c r="B5" s="24"/>
      <c r="C5" s="24" t="s">
        <v>4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ht="14.65" customHeight="1" x14ac:dyDescent="0.2">
      <c r="F6" s="25" t="s">
        <v>5</v>
      </c>
      <c r="G6" s="25"/>
      <c r="H6" s="25"/>
      <c r="I6" s="25"/>
      <c r="J6" s="25"/>
      <c r="L6" s="25" t="s">
        <v>6</v>
      </c>
      <c r="M6" s="25"/>
      <c r="N6" s="25"/>
      <c r="O6" s="25"/>
      <c r="P6" s="25"/>
      <c r="Q6" s="25"/>
      <c r="R6" s="25"/>
      <c r="T6" s="25" t="s">
        <v>7</v>
      </c>
      <c r="U6" s="25"/>
      <c r="V6" s="25"/>
      <c r="W6" s="25"/>
      <c r="X6" s="25"/>
      <c r="Y6" s="25"/>
      <c r="Z6" s="25"/>
      <c r="AA6" s="25"/>
      <c r="AB6" s="25"/>
    </row>
    <row r="7" spans="1:28" ht="14.65" customHeight="1" x14ac:dyDescent="0.2">
      <c r="F7" s="3"/>
      <c r="G7" s="3"/>
      <c r="H7" s="3"/>
      <c r="I7" s="3"/>
      <c r="J7" s="3"/>
      <c r="L7" s="26" t="s">
        <v>8</v>
      </c>
      <c r="M7" s="26"/>
      <c r="N7" s="26"/>
      <c r="O7" s="3"/>
      <c r="P7" s="26" t="s">
        <v>9</v>
      </c>
      <c r="Q7" s="26"/>
      <c r="R7" s="26"/>
      <c r="T7" s="3"/>
      <c r="U7" s="3"/>
      <c r="V7" s="3"/>
      <c r="W7" s="3"/>
      <c r="X7" s="3"/>
      <c r="Y7" s="3"/>
      <c r="Z7" s="3"/>
      <c r="AA7" s="3"/>
      <c r="AB7" s="3"/>
    </row>
    <row r="8" spans="1:28" ht="14.65" customHeight="1" x14ac:dyDescent="0.2">
      <c r="A8" s="25" t="s">
        <v>10</v>
      </c>
      <c r="B8" s="25"/>
      <c r="C8" s="25"/>
      <c r="E8" s="25" t="s">
        <v>11</v>
      </c>
      <c r="F8" s="25"/>
      <c r="H8" s="2" t="s">
        <v>12</v>
      </c>
      <c r="J8" s="2" t="s">
        <v>13</v>
      </c>
      <c r="L8" s="4" t="s">
        <v>11</v>
      </c>
      <c r="M8" s="3"/>
      <c r="N8" s="4" t="s">
        <v>12</v>
      </c>
      <c r="P8" s="4" t="s">
        <v>11</v>
      </c>
      <c r="Q8" s="3"/>
      <c r="R8" s="4" t="s">
        <v>14</v>
      </c>
      <c r="T8" s="2" t="s">
        <v>11</v>
      </c>
      <c r="V8" s="2" t="s">
        <v>15</v>
      </c>
      <c r="X8" s="2" t="s">
        <v>12</v>
      </c>
      <c r="Z8" s="2" t="s">
        <v>13</v>
      </c>
      <c r="AB8" s="2" t="s">
        <v>16</v>
      </c>
    </row>
    <row r="9" spans="1:28" ht="21.95" customHeight="1" x14ac:dyDescent="0.2">
      <c r="A9" s="27" t="s">
        <v>17</v>
      </c>
      <c r="B9" s="27"/>
      <c r="C9" s="27"/>
      <c r="E9" s="28">
        <v>110643444</v>
      </c>
      <c r="F9" s="28"/>
      <c r="H9" s="6">
        <v>126382344961</v>
      </c>
      <c r="J9" s="6">
        <v>203362478574.66199</v>
      </c>
      <c r="L9" s="6">
        <v>0</v>
      </c>
      <c r="N9" s="6">
        <v>0</v>
      </c>
      <c r="P9" s="6">
        <v>-63175634</v>
      </c>
      <c r="R9" s="6">
        <v>114554263220</v>
      </c>
      <c r="T9" s="6">
        <v>47467810</v>
      </c>
      <c r="V9" s="6">
        <v>1938</v>
      </c>
      <c r="X9" s="6">
        <v>54220050638</v>
      </c>
      <c r="Z9" s="6">
        <v>91445259716.108994</v>
      </c>
      <c r="AB9" s="7">
        <v>2.56</v>
      </c>
    </row>
    <row r="10" spans="1:28" ht="21.95" customHeight="1" x14ac:dyDescent="0.2">
      <c r="A10" s="29" t="s">
        <v>18</v>
      </c>
      <c r="B10" s="29"/>
      <c r="C10" s="29"/>
      <c r="E10" s="30">
        <v>32000000</v>
      </c>
      <c r="F10" s="30"/>
      <c r="H10" s="9">
        <v>74827642454</v>
      </c>
      <c r="J10" s="9">
        <v>69281308800</v>
      </c>
      <c r="L10" s="9">
        <v>0</v>
      </c>
      <c r="N10" s="9">
        <v>0</v>
      </c>
      <c r="P10" s="9">
        <v>-32000000</v>
      </c>
      <c r="R10" s="9">
        <v>76102193729</v>
      </c>
      <c r="T10" s="9">
        <v>0</v>
      </c>
      <c r="V10" s="9">
        <v>0</v>
      </c>
      <c r="X10" s="9">
        <v>0</v>
      </c>
      <c r="Z10" s="9">
        <v>0</v>
      </c>
      <c r="AB10" s="10">
        <v>0</v>
      </c>
    </row>
    <row r="11" spans="1:28" ht="21.95" customHeight="1" x14ac:dyDescent="0.2">
      <c r="A11" s="29" t="s">
        <v>19</v>
      </c>
      <c r="B11" s="29"/>
      <c r="C11" s="29"/>
      <c r="E11" s="30">
        <v>16421217</v>
      </c>
      <c r="F11" s="30"/>
      <c r="H11" s="9">
        <v>90315843663</v>
      </c>
      <c r="J11" s="9">
        <v>86514607021.904999</v>
      </c>
      <c r="L11" s="9">
        <v>0</v>
      </c>
      <c r="N11" s="9">
        <v>0</v>
      </c>
      <c r="P11" s="9">
        <v>-16421217</v>
      </c>
      <c r="R11" s="9">
        <v>86188136810</v>
      </c>
      <c r="T11" s="9">
        <v>0</v>
      </c>
      <c r="V11" s="9">
        <v>0</v>
      </c>
      <c r="X11" s="9">
        <v>0</v>
      </c>
      <c r="Z11" s="9">
        <v>0</v>
      </c>
      <c r="AB11" s="10">
        <v>0</v>
      </c>
    </row>
    <row r="12" spans="1:28" ht="21.95" customHeight="1" x14ac:dyDescent="0.2">
      <c r="A12" s="29" t="s">
        <v>20</v>
      </c>
      <c r="B12" s="29"/>
      <c r="C12" s="29"/>
      <c r="E12" s="30">
        <v>670000</v>
      </c>
      <c r="F12" s="30"/>
      <c r="H12" s="9">
        <v>25040516308</v>
      </c>
      <c r="J12" s="9">
        <v>26573938650</v>
      </c>
      <c r="L12" s="9">
        <v>0</v>
      </c>
      <c r="N12" s="9">
        <v>0</v>
      </c>
      <c r="P12" s="9">
        <v>-670000</v>
      </c>
      <c r="R12" s="9">
        <v>27194501411</v>
      </c>
      <c r="T12" s="9">
        <v>0</v>
      </c>
      <c r="V12" s="9">
        <v>0</v>
      </c>
      <c r="X12" s="9">
        <v>0</v>
      </c>
      <c r="Z12" s="9">
        <v>0</v>
      </c>
      <c r="AB12" s="10">
        <v>0</v>
      </c>
    </row>
    <row r="13" spans="1:28" ht="21.95" customHeight="1" x14ac:dyDescent="0.2">
      <c r="A13" s="29" t="s">
        <v>21</v>
      </c>
      <c r="B13" s="29"/>
      <c r="C13" s="29"/>
      <c r="E13" s="30">
        <v>11200000</v>
      </c>
      <c r="F13" s="30"/>
      <c r="H13" s="9">
        <v>142001655017</v>
      </c>
      <c r="J13" s="9">
        <v>181585101600</v>
      </c>
      <c r="L13" s="9">
        <v>0</v>
      </c>
      <c r="N13" s="9">
        <v>0</v>
      </c>
      <c r="P13" s="9">
        <v>0</v>
      </c>
      <c r="R13" s="9">
        <v>0</v>
      </c>
      <c r="T13" s="9">
        <v>11200000</v>
      </c>
      <c r="V13" s="9">
        <v>18710</v>
      </c>
      <c r="X13" s="9">
        <v>142001655017</v>
      </c>
      <c r="Z13" s="9">
        <v>208305165600</v>
      </c>
      <c r="AB13" s="10">
        <v>5.83</v>
      </c>
    </row>
    <row r="14" spans="1:28" ht="21.95" customHeight="1" x14ac:dyDescent="0.2">
      <c r="A14" s="29" t="s">
        <v>22</v>
      </c>
      <c r="B14" s="29"/>
      <c r="C14" s="29"/>
      <c r="E14" s="30">
        <v>815000</v>
      </c>
      <c r="F14" s="30"/>
      <c r="H14" s="9">
        <v>133934694667</v>
      </c>
      <c r="J14" s="9">
        <v>167369043442.5</v>
      </c>
      <c r="L14" s="9">
        <v>0</v>
      </c>
      <c r="N14" s="9">
        <v>0</v>
      </c>
      <c r="P14" s="9">
        <v>0</v>
      </c>
      <c r="R14" s="9">
        <v>0</v>
      </c>
      <c r="T14" s="9">
        <v>815000</v>
      </c>
      <c r="V14" s="9">
        <v>206590</v>
      </c>
      <c r="X14" s="9">
        <v>133934694667</v>
      </c>
      <c r="Z14" s="9">
        <v>167369043442.5</v>
      </c>
      <c r="AB14" s="10">
        <v>4.6900000000000004</v>
      </c>
    </row>
    <row r="15" spans="1:28" ht="21.95" customHeight="1" x14ac:dyDescent="0.2">
      <c r="A15" s="29" t="s">
        <v>23</v>
      </c>
      <c r="B15" s="29"/>
      <c r="C15" s="29"/>
      <c r="E15" s="30">
        <v>4900000</v>
      </c>
      <c r="F15" s="30"/>
      <c r="H15" s="9">
        <v>89899013019</v>
      </c>
      <c r="J15" s="9">
        <v>54699589350</v>
      </c>
      <c r="L15" s="9">
        <v>0</v>
      </c>
      <c r="N15" s="9">
        <v>0</v>
      </c>
      <c r="P15" s="9">
        <v>0</v>
      </c>
      <c r="R15" s="9">
        <v>0</v>
      </c>
      <c r="T15" s="9">
        <v>4900000</v>
      </c>
      <c r="V15" s="9">
        <v>11230</v>
      </c>
      <c r="X15" s="9">
        <v>89899013019</v>
      </c>
      <c r="Z15" s="9">
        <v>54699589350</v>
      </c>
      <c r="AB15" s="10">
        <v>1.53</v>
      </c>
    </row>
    <row r="16" spans="1:28" ht="21.95" customHeight="1" x14ac:dyDescent="0.2">
      <c r="A16" s="29" t="s">
        <v>24</v>
      </c>
      <c r="B16" s="29"/>
      <c r="C16" s="29"/>
      <c r="E16" s="30">
        <v>12400000</v>
      </c>
      <c r="F16" s="30"/>
      <c r="H16" s="9">
        <v>49370850013</v>
      </c>
      <c r="J16" s="9">
        <v>64835917200</v>
      </c>
      <c r="L16" s="9">
        <v>24482525</v>
      </c>
      <c r="N16" s="9">
        <v>140827787288</v>
      </c>
      <c r="P16" s="9">
        <v>0</v>
      </c>
      <c r="R16" s="9">
        <v>0</v>
      </c>
      <c r="T16" s="9">
        <v>36882525</v>
      </c>
      <c r="V16" s="9">
        <v>6130</v>
      </c>
      <c r="X16" s="9">
        <v>190198637301</v>
      </c>
      <c r="Z16" s="9">
        <v>224744643474.41299</v>
      </c>
      <c r="AB16" s="10">
        <v>6.29</v>
      </c>
    </row>
    <row r="17" spans="1:28" ht="21.95" customHeight="1" x14ac:dyDescent="0.2">
      <c r="A17" s="29" t="s">
        <v>25</v>
      </c>
      <c r="B17" s="29"/>
      <c r="C17" s="29"/>
      <c r="E17" s="30">
        <v>10058333</v>
      </c>
      <c r="F17" s="30"/>
      <c r="H17" s="9">
        <v>42113044665</v>
      </c>
      <c r="J17" s="9">
        <v>60390854948.646004</v>
      </c>
      <c r="L17" s="9">
        <v>2818648</v>
      </c>
      <c r="N17" s="9">
        <v>20177067713</v>
      </c>
      <c r="P17" s="9">
        <v>0</v>
      </c>
      <c r="R17" s="9">
        <v>0</v>
      </c>
      <c r="T17" s="9">
        <v>12876981</v>
      </c>
      <c r="V17" s="9">
        <v>7140</v>
      </c>
      <c r="X17" s="9">
        <v>62290112378</v>
      </c>
      <c r="Z17" s="9">
        <v>91394591556.177002</v>
      </c>
      <c r="AB17" s="10">
        <v>2.56</v>
      </c>
    </row>
    <row r="18" spans="1:28" ht="21.95" customHeight="1" x14ac:dyDescent="0.2">
      <c r="A18" s="29" t="s">
        <v>26</v>
      </c>
      <c r="B18" s="29"/>
      <c r="C18" s="29"/>
      <c r="E18" s="30">
        <v>3000000</v>
      </c>
      <c r="F18" s="30"/>
      <c r="H18" s="9">
        <v>49281789155</v>
      </c>
      <c r="J18" s="9">
        <v>50964943500</v>
      </c>
      <c r="L18" s="9">
        <v>0</v>
      </c>
      <c r="N18" s="9">
        <v>0</v>
      </c>
      <c r="P18" s="9">
        <v>-500000</v>
      </c>
      <c r="R18" s="9">
        <v>9562761116</v>
      </c>
      <c r="T18" s="9">
        <v>2500000</v>
      </c>
      <c r="V18" s="9">
        <v>19700</v>
      </c>
      <c r="X18" s="9">
        <v>41068157628</v>
      </c>
      <c r="Z18" s="9">
        <v>48956962500</v>
      </c>
      <c r="AB18" s="10">
        <v>1.37</v>
      </c>
    </row>
    <row r="19" spans="1:28" ht="21.95" customHeight="1" x14ac:dyDescent="0.2">
      <c r="A19" s="29" t="s">
        <v>27</v>
      </c>
      <c r="B19" s="29"/>
      <c r="C19" s="29"/>
      <c r="E19" s="30">
        <v>2000000</v>
      </c>
      <c r="F19" s="30"/>
      <c r="H19" s="9">
        <v>11370314880</v>
      </c>
      <c r="J19" s="9">
        <v>13081698000</v>
      </c>
      <c r="L19" s="9">
        <v>0</v>
      </c>
      <c r="N19" s="9">
        <v>0</v>
      </c>
      <c r="P19" s="9">
        <v>-1000000</v>
      </c>
      <c r="R19" s="9">
        <v>8002102558</v>
      </c>
      <c r="T19" s="9">
        <v>1000000</v>
      </c>
      <c r="V19" s="9">
        <v>7170</v>
      </c>
      <c r="X19" s="9">
        <v>5685157442</v>
      </c>
      <c r="Z19" s="9">
        <v>7127338500</v>
      </c>
      <c r="AB19" s="10">
        <v>0.2</v>
      </c>
    </row>
    <row r="20" spans="1:28" ht="21.95" customHeight="1" x14ac:dyDescent="0.2">
      <c r="A20" s="29" t="s">
        <v>28</v>
      </c>
      <c r="B20" s="29"/>
      <c r="C20" s="29"/>
      <c r="E20" s="30">
        <v>802183</v>
      </c>
      <c r="F20" s="30"/>
      <c r="H20" s="9">
        <v>8025840915</v>
      </c>
      <c r="J20" s="9">
        <v>12327958772.379</v>
      </c>
      <c r="L20" s="9">
        <v>0</v>
      </c>
      <c r="N20" s="9">
        <v>0</v>
      </c>
      <c r="P20" s="9">
        <v>-802183</v>
      </c>
      <c r="R20" s="9">
        <v>0</v>
      </c>
      <c r="T20" s="9">
        <v>0</v>
      </c>
      <c r="V20" s="9">
        <v>0</v>
      </c>
      <c r="X20" s="9">
        <v>0</v>
      </c>
      <c r="Z20" s="9">
        <v>0</v>
      </c>
      <c r="AB20" s="10">
        <v>0</v>
      </c>
    </row>
    <row r="21" spans="1:28" ht="21.95" customHeight="1" x14ac:dyDescent="0.2">
      <c r="A21" s="29" t="s">
        <v>29</v>
      </c>
      <c r="B21" s="29"/>
      <c r="C21" s="29"/>
      <c r="E21" s="30">
        <v>2400000</v>
      </c>
      <c r="F21" s="30"/>
      <c r="H21" s="9">
        <v>65307626289</v>
      </c>
      <c r="J21" s="9">
        <v>74625321600</v>
      </c>
      <c r="L21" s="9">
        <v>0</v>
      </c>
      <c r="N21" s="9">
        <v>0</v>
      </c>
      <c r="P21" s="9">
        <v>-1253962</v>
      </c>
      <c r="R21" s="9">
        <v>38846830055</v>
      </c>
      <c r="T21" s="9">
        <v>1146038</v>
      </c>
      <c r="V21" s="9">
        <v>39190</v>
      </c>
      <c r="X21" s="9">
        <v>31185425585</v>
      </c>
      <c r="Z21" s="9">
        <v>44645995506.140999</v>
      </c>
      <c r="AB21" s="10">
        <v>1.25</v>
      </c>
    </row>
    <row r="22" spans="1:28" ht="21.95" customHeight="1" x14ac:dyDescent="0.2">
      <c r="A22" s="29" t="s">
        <v>30</v>
      </c>
      <c r="B22" s="29"/>
      <c r="C22" s="29"/>
      <c r="E22" s="30">
        <v>17000000</v>
      </c>
      <c r="F22" s="30"/>
      <c r="H22" s="9">
        <v>61290824935</v>
      </c>
      <c r="J22" s="9">
        <v>47587161600</v>
      </c>
      <c r="L22" s="9">
        <v>0</v>
      </c>
      <c r="N22" s="9">
        <v>0</v>
      </c>
      <c r="P22" s="9">
        <v>-17000000</v>
      </c>
      <c r="R22" s="9">
        <v>51904744612</v>
      </c>
      <c r="T22" s="9">
        <v>0</v>
      </c>
      <c r="V22" s="9">
        <v>0</v>
      </c>
      <c r="X22" s="9">
        <v>0</v>
      </c>
      <c r="Z22" s="9">
        <v>0</v>
      </c>
      <c r="AB22" s="10">
        <v>0</v>
      </c>
    </row>
    <row r="23" spans="1:28" ht="21.95" customHeight="1" x14ac:dyDescent="0.2">
      <c r="A23" s="29" t="s">
        <v>31</v>
      </c>
      <c r="B23" s="29"/>
      <c r="C23" s="29"/>
      <c r="E23" s="30">
        <v>42939218</v>
      </c>
      <c r="F23" s="30"/>
      <c r="H23" s="9">
        <v>78024295782</v>
      </c>
      <c r="J23" s="9">
        <v>104105616623.423</v>
      </c>
      <c r="L23" s="9">
        <v>0</v>
      </c>
      <c r="N23" s="9">
        <v>0</v>
      </c>
      <c r="P23" s="9">
        <v>-42939218</v>
      </c>
      <c r="R23" s="9">
        <v>103512181389</v>
      </c>
      <c r="T23" s="9">
        <v>0</v>
      </c>
      <c r="V23" s="9">
        <v>0</v>
      </c>
      <c r="X23" s="9">
        <v>0</v>
      </c>
      <c r="Z23" s="9">
        <v>0</v>
      </c>
      <c r="AB23" s="10">
        <v>0</v>
      </c>
    </row>
    <row r="24" spans="1:28" ht="21.95" customHeight="1" x14ac:dyDescent="0.2">
      <c r="A24" s="29" t="s">
        <v>32</v>
      </c>
      <c r="B24" s="29"/>
      <c r="C24" s="29"/>
      <c r="E24" s="30">
        <v>24000000</v>
      </c>
      <c r="F24" s="30"/>
      <c r="H24" s="9">
        <v>118644818634</v>
      </c>
      <c r="J24" s="9">
        <v>270302076000</v>
      </c>
      <c r="L24" s="9">
        <v>0</v>
      </c>
      <c r="N24" s="9">
        <v>0</v>
      </c>
      <c r="P24" s="9">
        <v>-1900000</v>
      </c>
      <c r="R24" s="9">
        <v>23001847180</v>
      </c>
      <c r="T24" s="9">
        <v>22100000</v>
      </c>
      <c r="V24" s="9">
        <v>11940</v>
      </c>
      <c r="X24" s="9">
        <v>109252103810</v>
      </c>
      <c r="Z24" s="9">
        <v>262303949700</v>
      </c>
      <c r="AB24" s="10">
        <v>7.34</v>
      </c>
    </row>
    <row r="25" spans="1:28" ht="21.95" customHeight="1" x14ac:dyDescent="0.2">
      <c r="A25" s="29" t="s">
        <v>33</v>
      </c>
      <c r="B25" s="29"/>
      <c r="C25" s="29"/>
      <c r="E25" s="30">
        <v>14065343</v>
      </c>
      <c r="F25" s="30"/>
      <c r="H25" s="9">
        <v>74539327325</v>
      </c>
      <c r="J25" s="9">
        <v>96892863669.4095</v>
      </c>
      <c r="L25" s="9">
        <v>0</v>
      </c>
      <c r="N25" s="9">
        <v>0</v>
      </c>
      <c r="P25" s="9">
        <v>0</v>
      </c>
      <c r="R25" s="9">
        <v>0</v>
      </c>
      <c r="T25" s="9">
        <v>14065343</v>
      </c>
      <c r="V25" s="9">
        <v>6760</v>
      </c>
      <c r="X25" s="9">
        <v>74539327325</v>
      </c>
      <c r="Z25" s="9">
        <v>94515982453.854004</v>
      </c>
      <c r="AB25" s="10">
        <v>2.65</v>
      </c>
    </row>
    <row r="26" spans="1:28" ht="21.95" customHeight="1" x14ac:dyDescent="0.2">
      <c r="A26" s="29" t="s">
        <v>34</v>
      </c>
      <c r="B26" s="29"/>
      <c r="C26" s="29"/>
      <c r="E26" s="30">
        <v>1900000</v>
      </c>
      <c r="F26" s="30"/>
      <c r="H26" s="9">
        <v>52524697728</v>
      </c>
      <c r="J26" s="9">
        <v>85520109600</v>
      </c>
      <c r="L26" s="9">
        <v>0</v>
      </c>
      <c r="N26" s="9">
        <v>0</v>
      </c>
      <c r="P26" s="9">
        <v>0</v>
      </c>
      <c r="R26" s="9">
        <v>0</v>
      </c>
      <c r="T26" s="9">
        <v>1900000</v>
      </c>
      <c r="V26" s="9">
        <v>47410</v>
      </c>
      <c r="X26" s="9">
        <v>52524697728</v>
      </c>
      <c r="Z26" s="9">
        <v>89543029950</v>
      </c>
      <c r="AB26" s="10">
        <v>2.5099999999999998</v>
      </c>
    </row>
    <row r="27" spans="1:28" ht="21.95" customHeight="1" x14ac:dyDescent="0.2">
      <c r="A27" s="29" t="s">
        <v>35</v>
      </c>
      <c r="B27" s="29"/>
      <c r="C27" s="29"/>
      <c r="E27" s="30">
        <v>12000000</v>
      </c>
      <c r="F27" s="30"/>
      <c r="H27" s="9">
        <v>56331122914</v>
      </c>
      <c r="J27" s="9">
        <v>71690886000</v>
      </c>
      <c r="L27" s="9">
        <v>13172000</v>
      </c>
      <c r="N27" s="9">
        <v>85697453504</v>
      </c>
      <c r="P27" s="9">
        <v>0</v>
      </c>
      <c r="R27" s="9">
        <v>0</v>
      </c>
      <c r="T27" s="9">
        <v>25172000</v>
      </c>
      <c r="V27" s="9">
        <v>7240</v>
      </c>
      <c r="X27" s="9">
        <v>142028576418</v>
      </c>
      <c r="Z27" s="9">
        <v>181160920584</v>
      </c>
      <c r="AB27" s="10">
        <v>5.07</v>
      </c>
    </row>
    <row r="28" spans="1:28" ht="21.95" customHeight="1" x14ac:dyDescent="0.2">
      <c r="A28" s="29" t="s">
        <v>36</v>
      </c>
      <c r="B28" s="29"/>
      <c r="C28" s="29"/>
      <c r="E28" s="30">
        <v>4431100</v>
      </c>
      <c r="F28" s="30"/>
      <c r="H28" s="9">
        <v>76896519196</v>
      </c>
      <c r="J28" s="9">
        <v>100956525168.60001</v>
      </c>
      <c r="L28" s="9">
        <v>0</v>
      </c>
      <c r="N28" s="9">
        <v>0</v>
      </c>
      <c r="P28" s="9">
        <v>0</v>
      </c>
      <c r="R28" s="9">
        <v>0</v>
      </c>
      <c r="T28" s="9">
        <v>4431100</v>
      </c>
      <c r="V28" s="9">
        <v>23370</v>
      </c>
      <c r="X28" s="9">
        <v>76896519196</v>
      </c>
      <c r="Z28" s="9">
        <v>102938655898.35001</v>
      </c>
      <c r="AB28" s="10">
        <v>2.88</v>
      </c>
    </row>
    <row r="29" spans="1:28" ht="21.95" customHeight="1" x14ac:dyDescent="0.2">
      <c r="A29" s="29" t="s">
        <v>37</v>
      </c>
      <c r="B29" s="29"/>
      <c r="C29" s="29"/>
      <c r="E29" s="30">
        <v>1000000</v>
      </c>
      <c r="F29" s="30"/>
      <c r="H29" s="9">
        <v>29387246080</v>
      </c>
      <c r="J29" s="9">
        <v>58758295500</v>
      </c>
      <c r="L29" s="9">
        <v>290000</v>
      </c>
      <c r="N29" s="9">
        <v>20368890512</v>
      </c>
      <c r="P29" s="9">
        <v>0</v>
      </c>
      <c r="R29" s="9">
        <v>0</v>
      </c>
      <c r="T29" s="9">
        <v>1290000</v>
      </c>
      <c r="V29" s="9">
        <v>79400</v>
      </c>
      <c r="X29" s="9">
        <v>49756136592</v>
      </c>
      <c r="Z29" s="9">
        <v>101816565300</v>
      </c>
      <c r="AB29" s="10">
        <v>2.85</v>
      </c>
    </row>
    <row r="30" spans="1:28" ht="21.95" customHeight="1" x14ac:dyDescent="0.2">
      <c r="A30" s="29" t="s">
        <v>38</v>
      </c>
      <c r="B30" s="29"/>
      <c r="C30" s="29"/>
      <c r="E30" s="30">
        <v>1125737</v>
      </c>
      <c r="F30" s="30"/>
      <c r="H30" s="9">
        <v>67544209377</v>
      </c>
      <c r="J30" s="9">
        <v>84588147794.011505</v>
      </c>
      <c r="L30" s="9">
        <v>400000</v>
      </c>
      <c r="N30" s="9">
        <v>31445154048</v>
      </c>
      <c r="P30" s="9">
        <v>0</v>
      </c>
      <c r="R30" s="9">
        <v>0</v>
      </c>
      <c r="T30" s="9">
        <v>1525737</v>
      </c>
      <c r="V30" s="9">
        <v>96480</v>
      </c>
      <c r="X30" s="9">
        <v>98989363425</v>
      </c>
      <c r="Z30" s="9">
        <v>146327247280.728</v>
      </c>
      <c r="AB30" s="10">
        <v>4.0999999999999996</v>
      </c>
    </row>
    <row r="31" spans="1:28" ht="21.95" customHeight="1" x14ac:dyDescent="0.2">
      <c r="A31" s="29" t="s">
        <v>39</v>
      </c>
      <c r="B31" s="29"/>
      <c r="C31" s="29"/>
      <c r="E31" s="30">
        <v>13300000</v>
      </c>
      <c r="F31" s="30"/>
      <c r="H31" s="9">
        <v>68875988979</v>
      </c>
      <c r="J31" s="9">
        <v>71392671000</v>
      </c>
      <c r="L31" s="9">
        <v>0</v>
      </c>
      <c r="N31" s="9">
        <v>0</v>
      </c>
      <c r="P31" s="9">
        <v>0</v>
      </c>
      <c r="R31" s="9">
        <v>0</v>
      </c>
      <c r="T31" s="9">
        <v>13300000</v>
      </c>
      <c r="V31" s="9">
        <v>6580</v>
      </c>
      <c r="X31" s="9">
        <v>68875988979</v>
      </c>
      <c r="Z31" s="9">
        <v>86993291700</v>
      </c>
      <c r="AB31" s="10">
        <v>2.44</v>
      </c>
    </row>
    <row r="32" spans="1:28" ht="21.95" customHeight="1" x14ac:dyDescent="0.2">
      <c r="A32" s="29" t="s">
        <v>40</v>
      </c>
      <c r="B32" s="29"/>
      <c r="C32" s="29"/>
      <c r="E32" s="30">
        <v>28519481</v>
      </c>
      <c r="F32" s="30"/>
      <c r="H32" s="9">
        <v>70817242562</v>
      </c>
      <c r="J32" s="9">
        <v>72915660106.4646</v>
      </c>
      <c r="L32" s="9">
        <v>0</v>
      </c>
      <c r="N32" s="9">
        <v>0</v>
      </c>
      <c r="P32" s="9">
        <v>-18000001</v>
      </c>
      <c r="R32" s="9">
        <v>53741352334</v>
      </c>
      <c r="T32" s="9">
        <v>10519480</v>
      </c>
      <c r="V32" s="9">
        <v>2791</v>
      </c>
      <c r="X32" s="9">
        <v>26121112329</v>
      </c>
      <c r="Z32" s="9">
        <v>29185177461.354</v>
      </c>
      <c r="AB32" s="10">
        <v>0.82</v>
      </c>
    </row>
    <row r="33" spans="1:28" ht="21.95" customHeight="1" x14ac:dyDescent="0.2">
      <c r="A33" s="29" t="s">
        <v>41</v>
      </c>
      <c r="B33" s="29"/>
      <c r="C33" s="29"/>
      <c r="E33" s="30">
        <v>4000000</v>
      </c>
      <c r="F33" s="30"/>
      <c r="H33" s="9">
        <v>18173370708</v>
      </c>
      <c r="J33" s="9">
        <v>24374106000</v>
      </c>
      <c r="L33" s="9">
        <v>2637688</v>
      </c>
      <c r="N33" s="9">
        <v>20018158575</v>
      </c>
      <c r="P33" s="9">
        <v>0</v>
      </c>
      <c r="R33" s="9">
        <v>0</v>
      </c>
      <c r="T33" s="9">
        <v>6637688</v>
      </c>
      <c r="V33" s="9">
        <v>6670</v>
      </c>
      <c r="X33" s="9">
        <v>38191529283</v>
      </c>
      <c r="Z33" s="9">
        <v>44009952355.188004</v>
      </c>
      <c r="AB33" s="10">
        <v>1.23</v>
      </c>
    </row>
    <row r="34" spans="1:28" ht="21.95" customHeight="1" x14ac:dyDescent="0.2">
      <c r="A34" s="29" t="s">
        <v>42</v>
      </c>
      <c r="B34" s="29"/>
      <c r="C34" s="29"/>
      <c r="E34" s="30">
        <v>4731631</v>
      </c>
      <c r="F34" s="30"/>
      <c r="H34" s="9">
        <v>58007245636</v>
      </c>
      <c r="J34" s="9">
        <v>59922307115.306999</v>
      </c>
      <c r="L34" s="9">
        <v>0</v>
      </c>
      <c r="N34" s="9">
        <v>0</v>
      </c>
      <c r="P34" s="9">
        <v>0</v>
      </c>
      <c r="R34" s="9">
        <v>0</v>
      </c>
      <c r="T34" s="9">
        <v>4731631</v>
      </c>
      <c r="V34" s="9">
        <v>12740</v>
      </c>
      <c r="X34" s="9">
        <v>58007245636</v>
      </c>
      <c r="Z34" s="9">
        <v>59922307115.306999</v>
      </c>
      <c r="AB34" s="10">
        <v>1.68</v>
      </c>
    </row>
    <row r="35" spans="1:28" ht="21.95" customHeight="1" x14ac:dyDescent="0.2">
      <c r="A35" s="29" t="s">
        <v>43</v>
      </c>
      <c r="B35" s="29"/>
      <c r="C35" s="29"/>
      <c r="E35" s="30">
        <v>51000000</v>
      </c>
      <c r="F35" s="30"/>
      <c r="H35" s="9">
        <v>153453488251</v>
      </c>
      <c r="J35" s="9">
        <v>289984266000</v>
      </c>
      <c r="L35" s="9">
        <v>0</v>
      </c>
      <c r="N35" s="9">
        <v>0</v>
      </c>
      <c r="P35" s="9">
        <v>0</v>
      </c>
      <c r="R35" s="9">
        <v>0</v>
      </c>
      <c r="T35" s="9">
        <v>51000000</v>
      </c>
      <c r="V35" s="9">
        <v>5670</v>
      </c>
      <c r="X35" s="9">
        <v>153453488251</v>
      </c>
      <c r="Z35" s="9">
        <v>287449438500</v>
      </c>
      <c r="AB35" s="10">
        <v>8.0500000000000007</v>
      </c>
    </row>
    <row r="36" spans="1:28" ht="21.95" customHeight="1" x14ac:dyDescent="0.2">
      <c r="A36" s="29" t="s">
        <v>44</v>
      </c>
      <c r="B36" s="29"/>
      <c r="C36" s="29"/>
      <c r="E36" s="30">
        <v>1600000</v>
      </c>
      <c r="F36" s="30"/>
      <c r="H36" s="9">
        <v>14339819423</v>
      </c>
      <c r="J36" s="9">
        <v>11992219200</v>
      </c>
      <c r="L36" s="9">
        <v>0</v>
      </c>
      <c r="N36" s="9">
        <v>0</v>
      </c>
      <c r="P36" s="9">
        <v>0</v>
      </c>
      <c r="R36" s="9">
        <v>0</v>
      </c>
      <c r="T36" s="9">
        <v>1600000</v>
      </c>
      <c r="V36" s="9">
        <v>9250</v>
      </c>
      <c r="X36" s="9">
        <v>14339819423</v>
      </c>
      <c r="Z36" s="9">
        <v>14711940000</v>
      </c>
      <c r="AB36" s="10">
        <v>0.41</v>
      </c>
    </row>
    <row r="37" spans="1:28" ht="21.95" customHeight="1" x14ac:dyDescent="0.2">
      <c r="A37" s="29" t="s">
        <v>45</v>
      </c>
      <c r="B37" s="29"/>
      <c r="C37" s="29"/>
      <c r="E37" s="30">
        <v>46000000</v>
      </c>
      <c r="F37" s="30"/>
      <c r="H37" s="9">
        <v>73503308475</v>
      </c>
      <c r="J37" s="9">
        <v>72339006600</v>
      </c>
      <c r="L37" s="9">
        <v>0</v>
      </c>
      <c r="N37" s="9">
        <v>0</v>
      </c>
      <c r="P37" s="9">
        <v>0</v>
      </c>
      <c r="R37" s="9">
        <v>0</v>
      </c>
      <c r="T37" s="9">
        <v>46000000</v>
      </c>
      <c r="V37" s="9">
        <v>1896</v>
      </c>
      <c r="X37" s="9">
        <v>73503308475</v>
      </c>
      <c r="Z37" s="9">
        <v>86697064800</v>
      </c>
      <c r="AB37" s="10">
        <v>2.4300000000000002</v>
      </c>
    </row>
    <row r="38" spans="1:28" ht="21.95" customHeight="1" x14ac:dyDescent="0.2">
      <c r="A38" s="29" t="s">
        <v>46</v>
      </c>
      <c r="B38" s="29"/>
      <c r="C38" s="29"/>
      <c r="E38" s="30">
        <v>5000000</v>
      </c>
      <c r="F38" s="30"/>
      <c r="H38" s="9">
        <v>19116310478</v>
      </c>
      <c r="J38" s="9">
        <v>18121531500</v>
      </c>
      <c r="L38" s="9">
        <v>26000000</v>
      </c>
      <c r="N38" s="9">
        <v>104768585568</v>
      </c>
      <c r="P38" s="9">
        <v>0</v>
      </c>
      <c r="R38" s="9">
        <v>0</v>
      </c>
      <c r="T38" s="9">
        <v>31000000</v>
      </c>
      <c r="V38" s="9">
        <v>3911</v>
      </c>
      <c r="X38" s="9">
        <v>123884896046</v>
      </c>
      <c r="Z38" s="9">
        <v>120519616050</v>
      </c>
      <c r="AB38" s="10">
        <v>3.37</v>
      </c>
    </row>
    <row r="39" spans="1:28" ht="21.95" customHeight="1" x14ac:dyDescent="0.2">
      <c r="A39" s="29" t="s">
        <v>47</v>
      </c>
      <c r="B39" s="29"/>
      <c r="C39" s="29"/>
      <c r="E39" s="30">
        <v>8817960</v>
      </c>
      <c r="F39" s="30"/>
      <c r="H39" s="9">
        <v>15757374713</v>
      </c>
      <c r="J39" s="9">
        <v>15585046799.364</v>
      </c>
      <c r="L39" s="9">
        <v>26000000</v>
      </c>
      <c r="N39" s="9">
        <v>52542714077</v>
      </c>
      <c r="P39" s="9">
        <v>0</v>
      </c>
      <c r="R39" s="9">
        <v>0</v>
      </c>
      <c r="T39" s="9">
        <v>34817960</v>
      </c>
      <c r="V39" s="9">
        <v>2085</v>
      </c>
      <c r="X39" s="9">
        <v>68300088790</v>
      </c>
      <c r="Z39" s="9">
        <v>72163503692.729996</v>
      </c>
      <c r="AB39" s="10">
        <v>2.02</v>
      </c>
    </row>
    <row r="40" spans="1:28" ht="21.95" customHeight="1" x14ac:dyDescent="0.2">
      <c r="A40" s="29" t="s">
        <v>48</v>
      </c>
      <c r="B40" s="29"/>
      <c r="C40" s="29"/>
      <c r="E40" s="30">
        <v>17070</v>
      </c>
      <c r="F40" s="30"/>
      <c r="H40" s="9">
        <v>80341064918</v>
      </c>
      <c r="J40" s="9">
        <v>112871983163.688</v>
      </c>
      <c r="L40" s="9">
        <v>0</v>
      </c>
      <c r="N40" s="9">
        <v>0</v>
      </c>
      <c r="P40" s="9">
        <v>0</v>
      </c>
      <c r="R40" s="9">
        <v>0</v>
      </c>
      <c r="T40" s="9">
        <v>17070</v>
      </c>
      <c r="V40" s="9">
        <v>6993820</v>
      </c>
      <c r="X40" s="9">
        <v>80341064918</v>
      </c>
      <c r="Z40" s="9">
        <v>119097984582.24001</v>
      </c>
      <c r="AB40" s="10">
        <v>3.33</v>
      </c>
    </row>
    <row r="41" spans="1:28" ht="21.95" customHeight="1" x14ac:dyDescent="0.2">
      <c r="A41" s="29" t="s">
        <v>49</v>
      </c>
      <c r="B41" s="29"/>
      <c r="C41" s="29"/>
      <c r="E41" s="30">
        <v>2800000</v>
      </c>
      <c r="F41" s="30"/>
      <c r="H41" s="9">
        <v>20430942336</v>
      </c>
      <c r="J41" s="9">
        <v>26497396800</v>
      </c>
      <c r="L41" s="9">
        <v>0</v>
      </c>
      <c r="N41" s="9">
        <v>0</v>
      </c>
      <c r="P41" s="9">
        <v>0</v>
      </c>
      <c r="R41" s="9">
        <v>0</v>
      </c>
      <c r="T41" s="9">
        <v>2800000</v>
      </c>
      <c r="V41" s="9">
        <v>9520</v>
      </c>
      <c r="X41" s="9">
        <v>20430942336</v>
      </c>
      <c r="Z41" s="9">
        <v>26497396800</v>
      </c>
      <c r="AB41" s="10">
        <v>0.74</v>
      </c>
    </row>
    <row r="42" spans="1:28" ht="21.95" customHeight="1" x14ac:dyDescent="0.2">
      <c r="A42" s="29" t="s">
        <v>50</v>
      </c>
      <c r="B42" s="29"/>
      <c r="C42" s="29"/>
      <c r="E42" s="30">
        <v>1836579</v>
      </c>
      <c r="F42" s="30"/>
      <c r="H42" s="9">
        <v>20213907629</v>
      </c>
      <c r="J42" s="9">
        <v>31309920737.392502</v>
      </c>
      <c r="L42" s="9">
        <v>0</v>
      </c>
      <c r="N42" s="9">
        <v>0</v>
      </c>
      <c r="P42" s="9">
        <v>0</v>
      </c>
      <c r="R42" s="9">
        <v>0</v>
      </c>
      <c r="T42" s="9">
        <v>2638762</v>
      </c>
      <c r="V42" s="9">
        <v>19140</v>
      </c>
      <c r="X42" s="9">
        <v>29041931544</v>
      </c>
      <c r="Z42" s="9">
        <v>50205394547.153999</v>
      </c>
      <c r="AB42" s="10">
        <v>1.41</v>
      </c>
    </row>
    <row r="43" spans="1:28" ht="21.95" customHeight="1" x14ac:dyDescent="0.2">
      <c r="A43" s="29" t="s">
        <v>51</v>
      </c>
      <c r="B43" s="29"/>
      <c r="C43" s="29"/>
      <c r="E43" s="30">
        <v>26000000</v>
      </c>
      <c r="F43" s="30"/>
      <c r="H43" s="9">
        <v>128586278251</v>
      </c>
      <c r="J43" s="9">
        <v>200042622000</v>
      </c>
      <c r="L43" s="9">
        <v>0</v>
      </c>
      <c r="N43" s="9">
        <v>0</v>
      </c>
      <c r="P43" s="9">
        <v>0</v>
      </c>
      <c r="R43" s="9">
        <v>0</v>
      </c>
      <c r="T43" s="9">
        <v>26000000</v>
      </c>
      <c r="V43" s="9">
        <v>8270</v>
      </c>
      <c r="X43" s="9">
        <v>128586278251</v>
      </c>
      <c r="Z43" s="9">
        <v>213740631000</v>
      </c>
      <c r="AB43" s="10">
        <v>5.98</v>
      </c>
    </row>
    <row r="44" spans="1:28" ht="21.95" customHeight="1" x14ac:dyDescent="0.2">
      <c r="A44" s="29" t="s">
        <v>52</v>
      </c>
      <c r="B44" s="29"/>
      <c r="C44" s="29"/>
      <c r="E44" s="30">
        <v>5524430</v>
      </c>
      <c r="F44" s="30"/>
      <c r="H44" s="9">
        <v>61369594882</v>
      </c>
      <c r="J44" s="9">
        <v>88798519403.054993</v>
      </c>
      <c r="L44" s="9">
        <v>0</v>
      </c>
      <c r="N44" s="9">
        <v>0</v>
      </c>
      <c r="P44" s="9">
        <v>0</v>
      </c>
      <c r="R44" s="9">
        <v>0</v>
      </c>
      <c r="T44" s="9">
        <v>5524430</v>
      </c>
      <c r="V44" s="9">
        <v>16700</v>
      </c>
      <c r="X44" s="9">
        <v>61369594882</v>
      </c>
      <c r="Z44" s="9">
        <v>91709046013.050003</v>
      </c>
      <c r="AB44" s="10">
        <v>2.57</v>
      </c>
    </row>
    <row r="45" spans="1:28" ht="21.95" customHeight="1" x14ac:dyDescent="0.2">
      <c r="A45" s="29" t="s">
        <v>53</v>
      </c>
      <c r="B45" s="29"/>
      <c r="C45" s="29"/>
      <c r="E45" s="30">
        <v>2100000</v>
      </c>
      <c r="F45" s="30"/>
      <c r="H45" s="9">
        <v>15329795249</v>
      </c>
      <c r="J45" s="9">
        <v>20937675150</v>
      </c>
      <c r="L45" s="9">
        <v>0</v>
      </c>
      <c r="N45" s="9">
        <v>0</v>
      </c>
      <c r="P45" s="9">
        <v>0</v>
      </c>
      <c r="R45" s="9">
        <v>0</v>
      </c>
      <c r="T45" s="9">
        <v>2100000</v>
      </c>
      <c r="V45" s="9">
        <v>11770</v>
      </c>
      <c r="X45" s="9">
        <v>15329795249</v>
      </c>
      <c r="Z45" s="9">
        <v>24569933850</v>
      </c>
      <c r="AB45" s="10">
        <v>0.69</v>
      </c>
    </row>
    <row r="46" spans="1:28" ht="21.95" customHeight="1" x14ac:dyDescent="0.2">
      <c r="A46" s="29" t="s">
        <v>54</v>
      </c>
      <c r="B46" s="29"/>
      <c r="C46" s="29"/>
      <c r="E46" s="30">
        <v>13600000</v>
      </c>
      <c r="F46" s="30"/>
      <c r="H46" s="9">
        <v>60534618372</v>
      </c>
      <c r="J46" s="9">
        <v>71921505600</v>
      </c>
      <c r="L46" s="9">
        <v>0</v>
      </c>
      <c r="N46" s="9">
        <v>0</v>
      </c>
      <c r="P46" s="9">
        <v>0</v>
      </c>
      <c r="R46" s="9">
        <v>0</v>
      </c>
      <c r="T46" s="9">
        <v>13600000</v>
      </c>
      <c r="V46" s="9">
        <v>6410</v>
      </c>
      <c r="X46" s="9">
        <v>60534618372</v>
      </c>
      <c r="Z46" s="9">
        <v>86657302800</v>
      </c>
      <c r="AB46" s="10">
        <v>2.4300000000000002</v>
      </c>
    </row>
    <row r="47" spans="1:28" ht="21.95" customHeight="1" x14ac:dyDescent="0.2">
      <c r="A47" s="29" t="s">
        <v>55</v>
      </c>
      <c r="B47" s="29"/>
      <c r="C47" s="29"/>
      <c r="E47" s="30">
        <v>500000</v>
      </c>
      <c r="F47" s="30"/>
      <c r="H47" s="9">
        <v>6656038200</v>
      </c>
      <c r="J47" s="9">
        <v>9080646750</v>
      </c>
      <c r="L47" s="9">
        <v>0</v>
      </c>
      <c r="N47" s="9">
        <v>0</v>
      </c>
      <c r="P47" s="9">
        <v>-250000</v>
      </c>
      <c r="R47" s="9">
        <v>4651026486</v>
      </c>
      <c r="T47" s="9">
        <v>250000</v>
      </c>
      <c r="V47" s="9">
        <v>17430</v>
      </c>
      <c r="X47" s="9">
        <v>3328019101</v>
      </c>
      <c r="Z47" s="9">
        <v>4331572875</v>
      </c>
      <c r="AB47" s="10">
        <v>0.12</v>
      </c>
    </row>
    <row r="48" spans="1:28" ht="21.95" customHeight="1" x14ac:dyDescent="0.2">
      <c r="A48" s="29" t="s">
        <v>56</v>
      </c>
      <c r="B48" s="29"/>
      <c r="C48" s="29"/>
      <c r="E48" s="30">
        <v>9360000</v>
      </c>
      <c r="F48" s="30"/>
      <c r="H48" s="9">
        <v>46112155830</v>
      </c>
      <c r="J48" s="9">
        <f>96392630880-7</f>
        <v>96392630873</v>
      </c>
      <c r="L48" s="9">
        <v>0</v>
      </c>
      <c r="N48" s="9">
        <v>0</v>
      </c>
      <c r="P48" s="9">
        <v>0</v>
      </c>
      <c r="R48" s="9">
        <v>0</v>
      </c>
      <c r="T48" s="9">
        <v>9360000</v>
      </c>
      <c r="V48" s="9">
        <v>12100</v>
      </c>
      <c r="X48" s="9">
        <v>46112155830</v>
      </c>
      <c r="Z48" s="9">
        <v>112582126800</v>
      </c>
      <c r="AB48" s="10">
        <v>3.15</v>
      </c>
    </row>
    <row r="49" spans="1:28" ht="21.95" customHeight="1" x14ac:dyDescent="0.2">
      <c r="A49" s="29" t="s">
        <v>57</v>
      </c>
      <c r="B49" s="29"/>
      <c r="C49" s="29"/>
      <c r="E49" s="30">
        <v>0</v>
      </c>
      <c r="F49" s="30"/>
      <c r="H49" s="9">
        <v>0</v>
      </c>
      <c r="J49" s="9">
        <v>0</v>
      </c>
      <c r="L49" s="9">
        <v>750000</v>
      </c>
      <c r="N49" s="9">
        <v>10021580562</v>
      </c>
      <c r="P49" s="9">
        <v>0</v>
      </c>
      <c r="R49" s="9">
        <v>0</v>
      </c>
      <c r="T49" s="9">
        <v>750000</v>
      </c>
      <c r="V49" s="9">
        <v>13880</v>
      </c>
      <c r="X49" s="9">
        <v>10021580562</v>
      </c>
      <c r="Z49" s="9">
        <v>10348060500</v>
      </c>
      <c r="AB49" s="10">
        <v>0.28999999999999998</v>
      </c>
    </row>
    <row r="50" spans="1:28" ht="21.95" customHeight="1" x14ac:dyDescent="0.2">
      <c r="A50" s="29" t="s">
        <v>58</v>
      </c>
      <c r="B50" s="29"/>
      <c r="C50" s="29"/>
      <c r="E50" s="30">
        <v>0</v>
      </c>
      <c r="F50" s="30"/>
      <c r="H50" s="9">
        <v>0</v>
      </c>
      <c r="J50" s="9">
        <v>0</v>
      </c>
      <c r="L50" s="9">
        <v>450000</v>
      </c>
      <c r="N50" s="9">
        <v>3098811168</v>
      </c>
      <c r="P50" s="9">
        <v>0</v>
      </c>
      <c r="R50" s="9">
        <v>0</v>
      </c>
      <c r="T50" s="9">
        <v>450000</v>
      </c>
      <c r="V50" s="9">
        <v>9020</v>
      </c>
      <c r="X50" s="9">
        <v>3098811168</v>
      </c>
      <c r="Z50" s="9">
        <v>4034848950</v>
      </c>
      <c r="AB50" s="10">
        <v>0.11</v>
      </c>
    </row>
    <row r="51" spans="1:28" ht="21.95" customHeight="1" x14ac:dyDescent="0.2">
      <c r="A51" s="31" t="s">
        <v>59</v>
      </c>
      <c r="B51" s="31"/>
      <c r="C51" s="31"/>
      <c r="D51" s="12"/>
      <c r="E51" s="30">
        <v>0</v>
      </c>
      <c r="F51" s="30"/>
      <c r="H51" s="13">
        <v>0</v>
      </c>
      <c r="J51" s="13">
        <v>0</v>
      </c>
      <c r="L51" s="9">
        <v>1489022</v>
      </c>
      <c r="N51" s="13">
        <v>44555036723</v>
      </c>
      <c r="P51" s="9">
        <v>0</v>
      </c>
      <c r="R51" s="13">
        <v>0</v>
      </c>
      <c r="T51" s="9">
        <v>1489022</v>
      </c>
      <c r="V51" s="9">
        <v>34290</v>
      </c>
      <c r="X51" s="13">
        <v>44555036723</v>
      </c>
      <c r="Z51" s="13">
        <f>50754765921.939-6</f>
        <v>50754765915.939003</v>
      </c>
      <c r="AB51" s="14">
        <v>1.42</v>
      </c>
    </row>
    <row r="52" spans="1:28" ht="21.95" customHeight="1" thickBot="1" x14ac:dyDescent="0.25">
      <c r="A52" s="32" t="s">
        <v>60</v>
      </c>
      <c r="B52" s="32"/>
      <c r="C52" s="32"/>
      <c r="D52" s="32"/>
      <c r="F52" s="9"/>
      <c r="H52" s="16">
        <f>SUM(H9:H51)</f>
        <v>2454672782869</v>
      </c>
      <c r="J52" s="16">
        <f>SUM(J9:J51)</f>
        <v>3280494158213.8071</v>
      </c>
      <c r="L52" s="9"/>
      <c r="N52" s="16">
        <f>SUM(N9:N51)</f>
        <v>533521239738</v>
      </c>
      <c r="P52" s="9"/>
      <c r="R52" s="16">
        <v>597261940900</v>
      </c>
      <c r="T52" s="9"/>
      <c r="V52" s="9"/>
      <c r="X52" s="16">
        <f>SUM(X9:X51)</f>
        <v>2481896934317</v>
      </c>
      <c r="Z52" s="16">
        <f>SUM(Z9:Z51)</f>
        <v>3513476297120.2339</v>
      </c>
      <c r="AB52" s="17">
        <v>98.37</v>
      </c>
    </row>
    <row r="53" spans="1:28" ht="13.5" thickTop="1" x14ac:dyDescent="0.2"/>
    <row r="54" spans="1:28" x14ac:dyDescent="0.2">
      <c r="H54" s="20"/>
      <c r="Z54" s="20"/>
    </row>
    <row r="55" spans="1:28" x14ac:dyDescent="0.2">
      <c r="H55" s="20"/>
      <c r="Z55" s="20"/>
    </row>
    <row r="56" spans="1:28" x14ac:dyDescent="0.2">
      <c r="H56" s="20"/>
      <c r="Z56" s="20"/>
    </row>
    <row r="57" spans="1:28" x14ac:dyDescent="0.2">
      <c r="H57" s="20"/>
      <c r="Z57" s="20"/>
    </row>
    <row r="58" spans="1:28" x14ac:dyDescent="0.2">
      <c r="H58" s="20"/>
    </row>
  </sheetData>
  <mergeCells count="100">
    <mergeCell ref="A50:C50"/>
    <mergeCell ref="E50:F50"/>
    <mergeCell ref="A51:C51"/>
    <mergeCell ref="E51:F51"/>
    <mergeCell ref="A52:D52"/>
    <mergeCell ref="A47:C47"/>
    <mergeCell ref="E47:F47"/>
    <mergeCell ref="A48:C48"/>
    <mergeCell ref="E48:F48"/>
    <mergeCell ref="A49:C49"/>
    <mergeCell ref="E49:F49"/>
    <mergeCell ref="A44:C44"/>
    <mergeCell ref="E44:F44"/>
    <mergeCell ref="A45:C45"/>
    <mergeCell ref="E45:F45"/>
    <mergeCell ref="A46:C46"/>
    <mergeCell ref="E46:F46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53"/>
  <sheetViews>
    <sheetView rightToLeft="1" view="pageBreakPreview" topLeftCell="A25" zoomScaleNormal="100" zoomScaleSheetLayoutView="100" workbookViewId="0">
      <selection activeCell="Q54" sqref="Q54"/>
    </sheetView>
  </sheetViews>
  <sheetFormatPr defaultRowHeight="12.75" x14ac:dyDescent="0.2"/>
  <cols>
    <col min="1" max="1" width="23.7109375" bestFit="1" customWidth="1"/>
    <col min="2" max="2" width="1.28515625" customWidth="1"/>
    <col min="3" max="3" width="13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17.140625" bestFit="1" customWidth="1"/>
    <col min="10" max="10" width="1.28515625" customWidth="1"/>
    <col min="11" max="11" width="13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7.140625" bestFit="1" customWidth="1"/>
    <col min="18" max="18" width="0.28515625" customWidth="1"/>
  </cols>
  <sheetData>
    <row r="1" spans="1:17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1.95" customHeight="1" x14ac:dyDescent="0.2">
      <c r="A2" s="23" t="s">
        <v>78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1.9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4.65" customHeight="1" x14ac:dyDescent="0.2"/>
    <row r="5" spans="1:17" ht="14.65" customHeight="1" x14ac:dyDescent="0.2">
      <c r="A5" s="24" t="s">
        <v>126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14.65" customHeight="1" x14ac:dyDescent="0.2">
      <c r="A6" s="25" t="s">
        <v>80</v>
      </c>
      <c r="C6" s="25" t="s">
        <v>87</v>
      </c>
      <c r="D6" s="25"/>
      <c r="E6" s="25"/>
      <c r="F6" s="25"/>
      <c r="G6" s="25"/>
      <c r="H6" s="25"/>
      <c r="I6" s="25"/>
      <c r="K6" s="25" t="s">
        <v>88</v>
      </c>
      <c r="L6" s="25"/>
      <c r="M6" s="25"/>
      <c r="N6" s="25"/>
      <c r="O6" s="25"/>
      <c r="P6" s="25"/>
      <c r="Q6" s="25"/>
    </row>
    <row r="7" spans="1:17" ht="45.75" customHeight="1" x14ac:dyDescent="0.2">
      <c r="A7" s="25"/>
      <c r="C7" s="19" t="s">
        <v>11</v>
      </c>
      <c r="D7" s="3"/>
      <c r="E7" s="19" t="s">
        <v>13</v>
      </c>
      <c r="F7" s="3"/>
      <c r="G7" s="19" t="s">
        <v>124</v>
      </c>
      <c r="H7" s="3"/>
      <c r="I7" s="19" t="s">
        <v>127</v>
      </c>
      <c r="K7" s="19" t="s">
        <v>11</v>
      </c>
      <c r="L7" s="3"/>
      <c r="M7" s="19" t="s">
        <v>13</v>
      </c>
      <c r="N7" s="3"/>
      <c r="O7" s="19" t="s">
        <v>124</v>
      </c>
      <c r="P7" s="3"/>
      <c r="Q7" s="19" t="s">
        <v>127</v>
      </c>
    </row>
    <row r="8" spans="1:17" ht="21.95" customHeight="1" x14ac:dyDescent="0.2">
      <c r="A8" s="5" t="s">
        <v>35</v>
      </c>
      <c r="C8" s="6">
        <v>25172000</v>
      </c>
      <c r="E8" s="6">
        <v>181160920584</v>
      </c>
      <c r="G8" s="6">
        <v>157388339504</v>
      </c>
      <c r="I8" s="6">
        <v>23772581080</v>
      </c>
      <c r="K8" s="6">
        <v>25172000</v>
      </c>
      <c r="M8" s="6">
        <v>181160920584</v>
      </c>
      <c r="O8" s="6">
        <v>142028576418</v>
      </c>
      <c r="Q8" s="6">
        <v>39132344166</v>
      </c>
    </row>
    <row r="9" spans="1:17" ht="21.95" customHeight="1" x14ac:dyDescent="0.2">
      <c r="A9" s="8" t="s">
        <v>53</v>
      </c>
      <c r="C9" s="9">
        <v>2100000</v>
      </c>
      <c r="E9" s="9">
        <v>24569933850</v>
      </c>
      <c r="G9" s="9">
        <v>20937675150</v>
      </c>
      <c r="I9" s="9">
        <v>3632258700</v>
      </c>
      <c r="K9" s="9">
        <v>2100000</v>
      </c>
      <c r="M9" s="9">
        <v>24569933850</v>
      </c>
      <c r="O9" s="9">
        <v>14195034000</v>
      </c>
      <c r="Q9" s="9">
        <v>10374899850</v>
      </c>
    </row>
    <row r="10" spans="1:17" ht="21.95" customHeight="1" x14ac:dyDescent="0.2">
      <c r="A10" s="8" t="s">
        <v>36</v>
      </c>
      <c r="C10" s="9">
        <v>4431100</v>
      </c>
      <c r="E10" s="9">
        <v>102938655898</v>
      </c>
      <c r="G10" s="9">
        <v>100956525168</v>
      </c>
      <c r="I10" s="9">
        <v>1982130730</v>
      </c>
      <c r="K10" s="9">
        <v>4431100</v>
      </c>
      <c r="M10" s="9">
        <v>102938655898</v>
      </c>
      <c r="O10" s="9">
        <v>80322862309</v>
      </c>
      <c r="Q10" s="9">
        <v>22615793589</v>
      </c>
    </row>
    <row r="11" spans="1:17" ht="21.95" customHeight="1" x14ac:dyDescent="0.2">
      <c r="A11" s="8" t="s">
        <v>33</v>
      </c>
      <c r="C11" s="9">
        <v>14065343</v>
      </c>
      <c r="E11" s="9">
        <v>94515982453</v>
      </c>
      <c r="G11" s="9">
        <v>96892863669</v>
      </c>
      <c r="I11" s="9">
        <v>-2376881215</v>
      </c>
      <c r="K11" s="9">
        <v>14065343</v>
      </c>
      <c r="M11" s="9">
        <v>94515982453</v>
      </c>
      <c r="O11" s="9">
        <v>68491414637</v>
      </c>
      <c r="Q11" s="9">
        <v>26024567816</v>
      </c>
    </row>
    <row r="12" spans="1:17" ht="21.95" customHeight="1" x14ac:dyDescent="0.2">
      <c r="A12" s="8" t="s">
        <v>21</v>
      </c>
      <c r="C12" s="9">
        <v>11200000</v>
      </c>
      <c r="E12" s="9">
        <v>208305165600</v>
      </c>
      <c r="G12" s="9">
        <v>181585101600</v>
      </c>
      <c r="I12" s="9">
        <v>26720064000</v>
      </c>
      <c r="K12" s="9">
        <v>11200000</v>
      </c>
      <c r="M12" s="9">
        <v>208305165600</v>
      </c>
      <c r="O12" s="9">
        <v>117011613600</v>
      </c>
      <c r="Q12" s="9">
        <v>91293552000</v>
      </c>
    </row>
    <row r="13" spans="1:17" ht="21.95" customHeight="1" x14ac:dyDescent="0.2">
      <c r="A13" s="8" t="s">
        <v>23</v>
      </c>
      <c r="C13" s="9">
        <v>4900000</v>
      </c>
      <c r="E13" s="9">
        <v>54699589350</v>
      </c>
      <c r="G13" s="9">
        <v>54699589350</v>
      </c>
      <c r="I13" s="9">
        <v>0</v>
      </c>
      <c r="K13" s="9">
        <v>4900000</v>
      </c>
      <c r="M13" s="9">
        <v>54699589350</v>
      </c>
      <c r="O13" s="9">
        <v>51679665450</v>
      </c>
      <c r="Q13" s="9">
        <v>3019923900</v>
      </c>
    </row>
    <row r="14" spans="1:17" ht="21.95" customHeight="1" x14ac:dyDescent="0.2">
      <c r="A14" s="8" t="s">
        <v>17</v>
      </c>
      <c r="C14" s="9">
        <v>47467810</v>
      </c>
      <c r="E14" s="9">
        <v>91445259716</v>
      </c>
      <c r="G14" s="9">
        <v>117772143686</v>
      </c>
      <c r="I14" s="9">
        <v>-26326883969</v>
      </c>
      <c r="K14" s="9">
        <v>47467810</v>
      </c>
      <c r="M14" s="9">
        <v>91445259716</v>
      </c>
      <c r="O14" s="9">
        <v>64309378394</v>
      </c>
      <c r="Q14" s="9">
        <v>27135881322</v>
      </c>
    </row>
    <row r="15" spans="1:17" ht="21.95" customHeight="1" x14ac:dyDescent="0.2">
      <c r="A15" s="8" t="s">
        <v>49</v>
      </c>
      <c r="C15" s="9">
        <v>2800000</v>
      </c>
      <c r="E15" s="9">
        <v>26497396800</v>
      </c>
      <c r="G15" s="9">
        <v>26497396800</v>
      </c>
      <c r="I15" s="9">
        <v>0</v>
      </c>
      <c r="K15" s="9">
        <v>2800000</v>
      </c>
      <c r="M15" s="9">
        <v>26497396800</v>
      </c>
      <c r="O15" s="9">
        <v>20430942336</v>
      </c>
      <c r="Q15" s="9">
        <v>6066454464</v>
      </c>
    </row>
    <row r="16" spans="1:17" ht="21.95" customHeight="1" x14ac:dyDescent="0.2">
      <c r="A16" s="8" t="s">
        <v>57</v>
      </c>
      <c r="C16" s="9">
        <v>750000</v>
      </c>
      <c r="E16" s="9">
        <v>10348060500</v>
      </c>
      <c r="G16" s="9">
        <v>10021580562</v>
      </c>
      <c r="I16" s="9">
        <v>326479938</v>
      </c>
      <c r="K16" s="9">
        <v>750000</v>
      </c>
      <c r="M16" s="9">
        <v>10348060500</v>
      </c>
      <c r="O16" s="9">
        <v>10021580562</v>
      </c>
      <c r="Q16" s="9">
        <v>326479938</v>
      </c>
    </row>
    <row r="17" spans="1:17" ht="21.95" customHeight="1" x14ac:dyDescent="0.2">
      <c r="A17" s="8" t="s">
        <v>44</v>
      </c>
      <c r="C17" s="9">
        <v>1600000</v>
      </c>
      <c r="E17" s="9">
        <v>14711940000</v>
      </c>
      <c r="G17" s="9">
        <v>11992219200</v>
      </c>
      <c r="I17" s="9">
        <v>2719720800</v>
      </c>
      <c r="K17" s="9">
        <v>1600000</v>
      </c>
      <c r="M17" s="9">
        <v>14711940000</v>
      </c>
      <c r="O17" s="9">
        <v>11260598400</v>
      </c>
      <c r="Q17" s="9">
        <v>3451341600</v>
      </c>
    </row>
    <row r="18" spans="1:17" ht="21.95" customHeight="1" x14ac:dyDescent="0.2">
      <c r="A18" s="8" t="s">
        <v>54</v>
      </c>
      <c r="C18" s="9">
        <v>13600000</v>
      </c>
      <c r="E18" s="9">
        <v>86657302800</v>
      </c>
      <c r="G18" s="9">
        <v>71921505600</v>
      </c>
      <c r="I18" s="9">
        <v>14735797200</v>
      </c>
      <c r="K18" s="9">
        <v>13600000</v>
      </c>
      <c r="M18" s="9">
        <v>86657302800</v>
      </c>
      <c r="O18" s="9">
        <v>60791589482</v>
      </c>
      <c r="Q18" s="9">
        <v>25865713318</v>
      </c>
    </row>
    <row r="19" spans="1:17" ht="21.95" customHeight="1" x14ac:dyDescent="0.2">
      <c r="A19" s="8" t="s">
        <v>37</v>
      </c>
      <c r="C19" s="9">
        <v>1290000</v>
      </c>
      <c r="E19" s="9">
        <v>101816565300</v>
      </c>
      <c r="G19" s="9">
        <v>79127186012</v>
      </c>
      <c r="I19" s="9">
        <v>22689379288</v>
      </c>
      <c r="K19" s="9">
        <v>1290000</v>
      </c>
      <c r="M19" s="9">
        <v>101816565300</v>
      </c>
      <c r="O19" s="9">
        <v>62874468512</v>
      </c>
      <c r="Q19" s="9">
        <v>38942096788</v>
      </c>
    </row>
    <row r="20" spans="1:17" ht="21.95" customHeight="1" x14ac:dyDescent="0.2">
      <c r="A20" s="8" t="s">
        <v>59</v>
      </c>
      <c r="C20" s="9">
        <v>1489022</v>
      </c>
      <c r="E20" s="9">
        <v>50754765921</v>
      </c>
      <c r="G20" s="9">
        <v>44555036723</v>
      </c>
      <c r="I20" s="9">
        <v>6199729198</v>
      </c>
      <c r="K20" s="9">
        <v>1489022</v>
      </c>
      <c r="M20" s="9">
        <v>50754765921</v>
      </c>
      <c r="O20" s="9">
        <v>44555036723</v>
      </c>
      <c r="Q20" s="9">
        <v>6199729198</v>
      </c>
    </row>
    <row r="21" spans="1:17" ht="21.95" customHeight="1" x14ac:dyDescent="0.2">
      <c r="A21" s="8" t="s">
        <v>24</v>
      </c>
      <c r="C21" s="9">
        <v>36882525</v>
      </c>
      <c r="E21" s="9">
        <v>224744643474</v>
      </c>
      <c r="G21" s="9">
        <v>205663704488</v>
      </c>
      <c r="I21" s="9">
        <v>19080938986</v>
      </c>
      <c r="K21" s="9">
        <v>36882525</v>
      </c>
      <c r="M21" s="9">
        <v>224744643474</v>
      </c>
      <c r="O21" s="9">
        <v>190198637301</v>
      </c>
      <c r="Q21" s="9">
        <v>34546006173</v>
      </c>
    </row>
    <row r="22" spans="1:17" ht="21.95" customHeight="1" x14ac:dyDescent="0.2">
      <c r="A22" s="8" t="s">
        <v>51</v>
      </c>
      <c r="C22" s="9">
        <v>26000000</v>
      </c>
      <c r="E22" s="9">
        <v>213740631000</v>
      </c>
      <c r="G22" s="9">
        <v>200042622000</v>
      </c>
      <c r="I22" s="9">
        <v>13698009000</v>
      </c>
      <c r="K22" s="9">
        <v>26000000</v>
      </c>
      <c r="M22" s="9">
        <v>213740631000</v>
      </c>
      <c r="O22" s="9">
        <v>148868928000</v>
      </c>
      <c r="Q22" s="9">
        <v>64871703000</v>
      </c>
    </row>
    <row r="23" spans="1:17" ht="21.95" customHeight="1" x14ac:dyDescent="0.2">
      <c r="A23" s="8" t="s">
        <v>105</v>
      </c>
      <c r="C23" s="9">
        <v>17070</v>
      </c>
      <c r="E23" s="9">
        <v>119097984582</v>
      </c>
      <c r="G23" s="9">
        <v>112871983163</v>
      </c>
      <c r="I23" s="9">
        <v>6226001419</v>
      </c>
      <c r="K23" s="9">
        <v>17070</v>
      </c>
      <c r="M23" s="9">
        <v>119097984582</v>
      </c>
      <c r="O23" s="9">
        <v>99037506411</v>
      </c>
      <c r="Q23" s="9">
        <v>20060478171</v>
      </c>
    </row>
    <row r="24" spans="1:17" ht="21.95" customHeight="1" x14ac:dyDescent="0.2">
      <c r="A24" s="8" t="s">
        <v>41</v>
      </c>
      <c r="C24" s="9">
        <v>6637688</v>
      </c>
      <c r="E24" s="9">
        <v>44009952355</v>
      </c>
      <c r="G24" s="9">
        <v>44392264575</v>
      </c>
      <c r="I24" s="9">
        <v>-382312219</v>
      </c>
      <c r="K24" s="9">
        <v>6637688</v>
      </c>
      <c r="M24" s="9">
        <v>44009952355</v>
      </c>
      <c r="O24" s="9">
        <v>38191529283</v>
      </c>
      <c r="Q24" s="9">
        <v>5818423072</v>
      </c>
    </row>
    <row r="25" spans="1:17" ht="21.95" customHeight="1" x14ac:dyDescent="0.2">
      <c r="A25" s="8" t="s">
        <v>39</v>
      </c>
      <c r="C25" s="9">
        <v>13300000</v>
      </c>
      <c r="E25" s="9">
        <v>86993291700</v>
      </c>
      <c r="G25" s="9">
        <v>71392671000</v>
      </c>
      <c r="I25" s="9">
        <v>15600620700</v>
      </c>
      <c r="K25" s="9">
        <v>13300000</v>
      </c>
      <c r="M25" s="9">
        <v>86993291700</v>
      </c>
      <c r="O25" s="9">
        <v>68875988979</v>
      </c>
      <c r="Q25" s="9">
        <v>18117302721</v>
      </c>
    </row>
    <row r="26" spans="1:17" ht="21.95" customHeight="1" x14ac:dyDescent="0.2">
      <c r="A26" s="8" t="s">
        <v>29</v>
      </c>
      <c r="C26" s="9">
        <v>1146038</v>
      </c>
      <c r="E26" s="9">
        <v>44645995506</v>
      </c>
      <c r="G26" s="9">
        <v>42714897895</v>
      </c>
      <c r="I26" s="9">
        <v>1931097611</v>
      </c>
      <c r="K26" s="9">
        <v>1146038</v>
      </c>
      <c r="M26" s="9">
        <v>44645995506</v>
      </c>
      <c r="O26" s="9">
        <v>29164008295</v>
      </c>
      <c r="Q26" s="9">
        <v>15481987211</v>
      </c>
    </row>
    <row r="27" spans="1:17" ht="21.95" customHeight="1" x14ac:dyDescent="0.2">
      <c r="A27" s="8" t="s">
        <v>45</v>
      </c>
      <c r="C27" s="9">
        <v>46000000</v>
      </c>
      <c r="E27" s="9">
        <v>86697064800</v>
      </c>
      <c r="G27" s="9">
        <v>72339006600</v>
      </c>
      <c r="I27" s="9">
        <v>14358058200</v>
      </c>
      <c r="K27" s="9">
        <v>46000000</v>
      </c>
      <c r="M27" s="9">
        <v>86697064800</v>
      </c>
      <c r="O27" s="9">
        <v>57203601300</v>
      </c>
      <c r="Q27" s="9">
        <v>29493463500</v>
      </c>
    </row>
    <row r="28" spans="1:17" ht="21.95" customHeight="1" x14ac:dyDescent="0.2">
      <c r="A28" s="8" t="s">
        <v>50</v>
      </c>
      <c r="C28" s="9">
        <v>2638762</v>
      </c>
      <c r="E28" s="9">
        <v>50205394547</v>
      </c>
      <c r="G28" s="9">
        <v>40137944652</v>
      </c>
      <c r="I28" s="9">
        <v>10067449895</v>
      </c>
      <c r="K28" s="9">
        <v>2638762</v>
      </c>
      <c r="M28" s="9">
        <v>50205394547</v>
      </c>
      <c r="O28" s="9">
        <v>29627014896</v>
      </c>
      <c r="Q28" s="9">
        <v>20578379651</v>
      </c>
    </row>
    <row r="29" spans="1:17" ht="21.95" customHeight="1" x14ac:dyDescent="0.2">
      <c r="A29" s="8" t="s">
        <v>38</v>
      </c>
      <c r="C29" s="9">
        <v>1525737</v>
      </c>
      <c r="E29" s="9">
        <v>146327247280</v>
      </c>
      <c r="G29" s="9">
        <v>116033301842</v>
      </c>
      <c r="I29" s="9">
        <v>30293945438</v>
      </c>
      <c r="K29" s="9">
        <v>1525737</v>
      </c>
      <c r="M29" s="9">
        <v>146327247280</v>
      </c>
      <c r="O29" s="9">
        <v>96667768881</v>
      </c>
      <c r="Q29" s="9">
        <v>49659478399</v>
      </c>
    </row>
    <row r="30" spans="1:17" ht="21.95" customHeight="1" x14ac:dyDescent="0.2">
      <c r="A30" s="8" t="s">
        <v>34</v>
      </c>
      <c r="C30" s="9">
        <v>1900000</v>
      </c>
      <c r="E30" s="9">
        <v>89543029950</v>
      </c>
      <c r="G30" s="9">
        <v>85520109600</v>
      </c>
      <c r="I30" s="9">
        <v>4022920350</v>
      </c>
      <c r="K30" s="9">
        <v>1900000</v>
      </c>
      <c r="M30" s="9">
        <v>89543029950</v>
      </c>
      <c r="O30" s="9">
        <v>53034555600</v>
      </c>
      <c r="Q30" s="9">
        <v>36508474350</v>
      </c>
    </row>
    <row r="31" spans="1:17" ht="21.95" customHeight="1" x14ac:dyDescent="0.2">
      <c r="A31" s="8" t="s">
        <v>32</v>
      </c>
      <c r="C31" s="9">
        <v>22100000</v>
      </c>
      <c r="E31" s="9">
        <v>262303949700</v>
      </c>
      <c r="G31" s="9">
        <v>253258723602</v>
      </c>
      <c r="I31" s="9">
        <v>9045226098</v>
      </c>
      <c r="K31" s="9">
        <v>22100000</v>
      </c>
      <c r="M31" s="9">
        <v>262303949700</v>
      </c>
      <c r="O31" s="9">
        <v>198241099113</v>
      </c>
      <c r="Q31" s="9">
        <v>64062850587</v>
      </c>
    </row>
    <row r="32" spans="1:17" ht="21.95" customHeight="1" x14ac:dyDescent="0.2">
      <c r="A32" s="8" t="s">
        <v>42</v>
      </c>
      <c r="C32" s="9">
        <v>4731631</v>
      </c>
      <c r="E32" s="9">
        <v>59922307115</v>
      </c>
      <c r="G32" s="9">
        <v>59922307115</v>
      </c>
      <c r="I32" s="9">
        <v>0</v>
      </c>
      <c r="K32" s="9">
        <v>4731631</v>
      </c>
      <c r="M32" s="9">
        <v>59922307115</v>
      </c>
      <c r="O32" s="9">
        <v>48257682178</v>
      </c>
      <c r="Q32" s="9">
        <v>11664624937</v>
      </c>
    </row>
    <row r="33" spans="1:17" ht="21.95" customHeight="1" x14ac:dyDescent="0.2">
      <c r="A33" s="8" t="s">
        <v>43</v>
      </c>
      <c r="C33" s="9">
        <v>51000000</v>
      </c>
      <c r="E33" s="9">
        <v>287449438500</v>
      </c>
      <c r="G33" s="9">
        <v>289984266000</v>
      </c>
      <c r="I33" s="9">
        <v>-2534827500</v>
      </c>
      <c r="K33" s="9">
        <v>51000000</v>
      </c>
      <c r="M33" s="9">
        <v>287449438500</v>
      </c>
      <c r="O33" s="9">
        <v>195131020950</v>
      </c>
      <c r="Q33" s="9">
        <v>92318417550</v>
      </c>
    </row>
    <row r="34" spans="1:17" ht="21.95" customHeight="1" x14ac:dyDescent="0.2">
      <c r="A34" s="8" t="s">
        <v>58</v>
      </c>
      <c r="C34" s="9">
        <v>450000</v>
      </c>
      <c r="E34" s="9">
        <v>4034848950</v>
      </c>
      <c r="G34" s="9">
        <v>3098811168</v>
      </c>
      <c r="I34" s="9">
        <v>936037782</v>
      </c>
      <c r="K34" s="9">
        <v>450000</v>
      </c>
      <c r="M34" s="9">
        <v>4034848950</v>
      </c>
      <c r="O34" s="9">
        <v>3098811168</v>
      </c>
      <c r="Q34" s="9">
        <v>936037782</v>
      </c>
    </row>
    <row r="35" spans="1:17" ht="21.95" customHeight="1" x14ac:dyDescent="0.2">
      <c r="A35" s="8" t="s">
        <v>27</v>
      </c>
      <c r="C35" s="9">
        <v>1000000</v>
      </c>
      <c r="E35" s="9">
        <v>7127338500</v>
      </c>
      <c r="G35" s="9">
        <v>7396540562</v>
      </c>
      <c r="I35" s="9">
        <v>-269202062</v>
      </c>
      <c r="K35" s="9">
        <v>1000000</v>
      </c>
      <c r="M35" s="9">
        <v>7127338500</v>
      </c>
      <c r="O35" s="9">
        <v>5685157442</v>
      </c>
      <c r="Q35" s="9">
        <v>1442181058</v>
      </c>
    </row>
    <row r="36" spans="1:17" ht="21.95" customHeight="1" x14ac:dyDescent="0.2">
      <c r="A36" s="8" t="s">
        <v>22</v>
      </c>
      <c r="C36" s="9">
        <v>815000</v>
      </c>
      <c r="E36" s="9">
        <v>167369043442</v>
      </c>
      <c r="G36" s="9">
        <v>167369043442</v>
      </c>
      <c r="I36" s="9">
        <v>0</v>
      </c>
      <c r="K36" s="9">
        <v>815000</v>
      </c>
      <c r="M36" s="9">
        <v>167369043442</v>
      </c>
      <c r="O36" s="9">
        <v>164363516828</v>
      </c>
      <c r="Q36" s="9">
        <v>3005526614</v>
      </c>
    </row>
    <row r="37" spans="1:17" ht="21.95" customHeight="1" x14ac:dyDescent="0.2">
      <c r="A37" s="8" t="s">
        <v>25</v>
      </c>
      <c r="C37" s="9">
        <v>12876981</v>
      </c>
      <c r="E37" s="9">
        <v>91394591556</v>
      </c>
      <c r="G37" s="9">
        <v>80567922661</v>
      </c>
      <c r="I37" s="9">
        <v>10826668895</v>
      </c>
      <c r="K37" s="9">
        <v>12876981</v>
      </c>
      <c r="M37" s="9">
        <v>91394591556</v>
      </c>
      <c r="O37" s="9">
        <v>68824752518</v>
      </c>
      <c r="Q37" s="9">
        <v>22569839038</v>
      </c>
    </row>
    <row r="38" spans="1:17" ht="21.95" customHeight="1" x14ac:dyDescent="0.2">
      <c r="A38" s="8" t="s">
        <v>47</v>
      </c>
      <c r="C38" s="9">
        <v>34817960</v>
      </c>
      <c r="E38" s="9">
        <v>72163503692</v>
      </c>
      <c r="G38" s="9">
        <v>68127760876</v>
      </c>
      <c r="I38" s="9">
        <v>4035742816</v>
      </c>
      <c r="K38" s="9">
        <v>34817960</v>
      </c>
      <c r="M38" s="9">
        <v>72163503692</v>
      </c>
      <c r="O38" s="9">
        <v>68300088790</v>
      </c>
      <c r="Q38" s="9">
        <v>3863414902</v>
      </c>
    </row>
    <row r="39" spans="1:17" ht="21.95" customHeight="1" x14ac:dyDescent="0.2">
      <c r="A39" s="8" t="s">
        <v>40</v>
      </c>
      <c r="C39" s="9">
        <v>10519480</v>
      </c>
      <c r="E39" s="9">
        <v>29185177461</v>
      </c>
      <c r="G39" s="9">
        <v>38449240133</v>
      </c>
      <c r="I39" s="9">
        <v>-9264062671</v>
      </c>
      <c r="K39" s="9">
        <v>10519480</v>
      </c>
      <c r="M39" s="9">
        <v>29185177461</v>
      </c>
      <c r="O39" s="9">
        <v>20142710827</v>
      </c>
      <c r="Q39" s="9">
        <v>9042466634</v>
      </c>
    </row>
    <row r="40" spans="1:17" ht="21.95" customHeight="1" x14ac:dyDescent="0.2">
      <c r="A40" s="8" t="s">
        <v>52</v>
      </c>
      <c r="C40" s="9">
        <v>5524430</v>
      </c>
      <c r="E40" s="9">
        <v>91709046013</v>
      </c>
      <c r="G40" s="9">
        <v>88798519403</v>
      </c>
      <c r="I40" s="9">
        <v>2910526610</v>
      </c>
      <c r="K40" s="9">
        <v>5524430</v>
      </c>
      <c r="M40" s="9">
        <v>91709046013</v>
      </c>
      <c r="O40" s="9">
        <v>67934562987</v>
      </c>
      <c r="Q40" s="9">
        <v>23774483026</v>
      </c>
    </row>
    <row r="41" spans="1:17" ht="21.95" customHeight="1" x14ac:dyDescent="0.2">
      <c r="A41" s="8" t="s">
        <v>56</v>
      </c>
      <c r="C41" s="9">
        <v>9360000</v>
      </c>
      <c r="E41" s="9">
        <v>112582126800</v>
      </c>
      <c r="G41" s="9">
        <v>96392630880</v>
      </c>
      <c r="I41" s="9">
        <v>16189495920</v>
      </c>
      <c r="K41" s="9">
        <v>9360000</v>
      </c>
      <c r="M41" s="9">
        <v>112582126800</v>
      </c>
      <c r="O41" s="9">
        <v>69037965360</v>
      </c>
      <c r="Q41" s="9">
        <v>43544161440</v>
      </c>
    </row>
    <row r="42" spans="1:17" ht="21.95" customHeight="1" x14ac:dyDescent="0.2">
      <c r="A42" s="8" t="s">
        <v>46</v>
      </c>
      <c r="C42" s="9">
        <v>31000000</v>
      </c>
      <c r="E42" s="9">
        <v>120519616050</v>
      </c>
      <c r="G42" s="9">
        <v>122890117068</v>
      </c>
      <c r="I42" s="9">
        <v>-2370501018</v>
      </c>
      <c r="K42" s="9">
        <v>31000000</v>
      </c>
      <c r="M42" s="9">
        <v>120519616050</v>
      </c>
      <c r="O42" s="9">
        <v>117840343067</v>
      </c>
      <c r="Q42" s="9">
        <v>2679272983</v>
      </c>
    </row>
    <row r="43" spans="1:17" ht="21.95" customHeight="1" x14ac:dyDescent="0.2">
      <c r="A43" s="8" t="s">
        <v>55</v>
      </c>
      <c r="C43" s="9">
        <v>250000</v>
      </c>
      <c r="E43" s="9">
        <v>4331572875</v>
      </c>
      <c r="G43" s="9">
        <v>5752627651</v>
      </c>
      <c r="I43" s="9">
        <v>-1421054776</v>
      </c>
      <c r="K43" s="9">
        <v>250000</v>
      </c>
      <c r="M43" s="9">
        <v>4331572875</v>
      </c>
      <c r="O43" s="9">
        <v>3328019101</v>
      </c>
      <c r="Q43" s="9">
        <v>1003553774</v>
      </c>
    </row>
    <row r="44" spans="1:17" ht="21.95" customHeight="1" x14ac:dyDescent="0.2">
      <c r="A44" s="11" t="s">
        <v>26</v>
      </c>
      <c r="C44" s="13">
        <v>2500000</v>
      </c>
      <c r="E44" s="13">
        <v>48956962500</v>
      </c>
      <c r="G44" s="13">
        <v>44414154015</v>
      </c>
      <c r="I44" s="13">
        <v>4542808485</v>
      </c>
      <c r="K44" s="13">
        <v>2500000</v>
      </c>
      <c r="M44" s="13">
        <v>48956962500</v>
      </c>
      <c r="O44" s="13">
        <v>32753947515</v>
      </c>
      <c r="Q44" s="13">
        <v>16203014985</v>
      </c>
    </row>
    <row r="45" spans="1:17" ht="21.95" customHeight="1" x14ac:dyDescent="0.2">
      <c r="A45" s="15" t="s">
        <v>60</v>
      </c>
      <c r="C45" s="16">
        <v>453858577</v>
      </c>
      <c r="E45" s="16">
        <v>3513476297120</v>
      </c>
      <c r="G45" s="16">
        <v>3291878333415</v>
      </c>
      <c r="I45" s="16">
        <v>221597963709</v>
      </c>
      <c r="K45" s="16">
        <v>453858577</v>
      </c>
      <c r="M45" s="16">
        <v>3513476297120</v>
      </c>
      <c r="O45" s="16">
        <v>2621781977613</v>
      </c>
      <c r="Q45" s="16">
        <v>891694319507</v>
      </c>
    </row>
    <row r="53" spans="17:17" x14ac:dyDescent="0.2">
      <c r="Q53" s="2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6"/>
  <sheetViews>
    <sheetView rightToLeft="1" view="pageBreakPreview" zoomScale="130" zoomScaleNormal="100" zoomScaleSheetLayoutView="130" workbookViewId="0">
      <selection activeCell="A9" sqref="A9:B9"/>
    </sheetView>
  </sheetViews>
  <sheetFormatPr defaultRowHeight="12.75" x14ac:dyDescent="0.2"/>
  <cols>
    <col min="1" max="1" width="5.42578125" bestFit="1" customWidth="1"/>
    <col min="2" max="2" width="35" customWidth="1"/>
    <col min="3" max="3" width="1.28515625" customWidth="1"/>
    <col min="4" max="4" width="16" bestFit="1" customWidth="1"/>
    <col min="5" max="5" width="1.28515625" customWidth="1"/>
    <col min="6" max="6" width="17.140625" bestFit="1" customWidth="1"/>
    <col min="7" max="7" width="1.28515625" customWidth="1"/>
    <col min="8" max="8" width="17.140625" bestFit="1" customWidth="1"/>
    <col min="9" max="9" width="1.28515625" customWidth="1"/>
    <col min="10" max="10" width="16" bestFit="1" customWidth="1"/>
    <col min="11" max="11" width="1.28515625" customWidth="1"/>
    <col min="12" max="12" width="16.5703125" bestFit="1" customWidth="1"/>
    <col min="13" max="13" width="0.28515625" customWidth="1"/>
  </cols>
  <sheetData>
    <row r="1" spans="1:12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1.9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1.9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4.65" customHeight="1" x14ac:dyDescent="0.2"/>
    <row r="5" spans="1:12" ht="14.65" customHeight="1" x14ac:dyDescent="0.2">
      <c r="A5" s="24" t="s">
        <v>62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4.65" customHeight="1" x14ac:dyDescent="0.2">
      <c r="D6" s="2" t="s">
        <v>5</v>
      </c>
      <c r="F6" s="25" t="s">
        <v>6</v>
      </c>
      <c r="G6" s="25"/>
      <c r="H6" s="25"/>
      <c r="J6" s="2" t="s">
        <v>7</v>
      </c>
    </row>
    <row r="7" spans="1:12" ht="14.65" customHeight="1" x14ac:dyDescent="0.2">
      <c r="A7" s="25" t="s">
        <v>63</v>
      </c>
      <c r="B7" s="25"/>
      <c r="D7" s="2" t="s">
        <v>64</v>
      </c>
      <c r="F7" s="2" t="s">
        <v>65</v>
      </c>
      <c r="H7" s="2" t="s">
        <v>66</v>
      </c>
      <c r="J7" s="2" t="s">
        <v>64</v>
      </c>
      <c r="L7" s="2" t="s">
        <v>16</v>
      </c>
    </row>
    <row r="8" spans="1:12" ht="21.95" customHeight="1" x14ac:dyDescent="0.2">
      <c r="A8" s="27" t="s">
        <v>67</v>
      </c>
      <c r="B8" s="27"/>
      <c r="D8" s="6">
        <v>2067536478</v>
      </c>
      <c r="F8" s="6">
        <v>16939987516</v>
      </c>
      <c r="H8" s="6">
        <v>18181893216</v>
      </c>
      <c r="J8" s="6">
        <v>825630778</v>
      </c>
      <c r="L8" s="7" t="s">
        <v>68</v>
      </c>
    </row>
    <row r="9" spans="1:12" ht="21.95" customHeight="1" x14ac:dyDescent="0.2">
      <c r="A9" s="29" t="s">
        <v>69</v>
      </c>
      <c r="B9" s="29"/>
      <c r="D9" s="9">
        <v>5714002</v>
      </c>
      <c r="F9" s="9">
        <v>23386</v>
      </c>
      <c r="H9" s="9">
        <v>0</v>
      </c>
      <c r="J9" s="9">
        <v>5737388</v>
      </c>
      <c r="L9" s="10" t="s">
        <v>70</v>
      </c>
    </row>
    <row r="10" spans="1:12" ht="21.95" customHeight="1" x14ac:dyDescent="0.2">
      <c r="A10" s="29" t="s">
        <v>71</v>
      </c>
      <c r="B10" s="29"/>
      <c r="D10" s="9">
        <v>23553159163</v>
      </c>
      <c r="F10" s="9">
        <v>11832</v>
      </c>
      <c r="H10" s="9">
        <v>23550280000</v>
      </c>
      <c r="J10" s="9">
        <v>2890995</v>
      </c>
      <c r="L10" s="10" t="s">
        <v>70</v>
      </c>
    </row>
    <row r="11" spans="1:12" ht="21.95" customHeight="1" x14ac:dyDescent="0.2">
      <c r="A11" s="29" t="s">
        <v>72</v>
      </c>
      <c r="B11" s="29"/>
      <c r="D11" s="9">
        <v>31351151733</v>
      </c>
      <c r="F11" s="9">
        <v>347073858886</v>
      </c>
      <c r="H11" s="9">
        <v>368369469323</v>
      </c>
      <c r="J11" s="9">
        <v>10055541296</v>
      </c>
      <c r="L11" s="10" t="s">
        <v>73</v>
      </c>
    </row>
    <row r="12" spans="1:12" ht="21.95" customHeight="1" x14ac:dyDescent="0.2">
      <c r="A12" s="29" t="s">
        <v>74</v>
      </c>
      <c r="B12" s="29"/>
      <c r="D12" s="9">
        <v>9825741</v>
      </c>
      <c r="F12" s="9">
        <v>40215</v>
      </c>
      <c r="H12" s="9">
        <v>0</v>
      </c>
      <c r="J12" s="9">
        <v>9865956</v>
      </c>
      <c r="L12" s="10" t="s">
        <v>70</v>
      </c>
    </row>
    <row r="13" spans="1:12" ht="21.95" customHeight="1" x14ac:dyDescent="0.2">
      <c r="A13" s="29" t="s">
        <v>75</v>
      </c>
      <c r="B13" s="29"/>
      <c r="D13" s="9">
        <v>1070000000</v>
      </c>
      <c r="F13" s="9">
        <v>0</v>
      </c>
      <c r="H13" s="9">
        <v>0</v>
      </c>
      <c r="J13" s="9">
        <v>1070000000</v>
      </c>
      <c r="L13" s="10" t="s">
        <v>76</v>
      </c>
    </row>
    <row r="14" spans="1:12" ht="21.95" customHeight="1" x14ac:dyDescent="0.2">
      <c r="A14" s="31" t="s">
        <v>77</v>
      </c>
      <c r="B14" s="31"/>
      <c r="D14" s="13">
        <v>8992000</v>
      </c>
      <c r="F14" s="13">
        <v>0</v>
      </c>
      <c r="H14" s="13">
        <v>0</v>
      </c>
      <c r="J14" s="13">
        <v>8992000</v>
      </c>
      <c r="L14" s="14" t="s">
        <v>70</v>
      </c>
    </row>
    <row r="15" spans="1:12" ht="21.95" customHeight="1" x14ac:dyDescent="0.2">
      <c r="A15" s="33" t="s">
        <v>60</v>
      </c>
      <c r="B15" s="33"/>
      <c r="D15" s="16">
        <v>58066379117</v>
      </c>
      <c r="F15" s="16">
        <v>364013921835</v>
      </c>
      <c r="H15" s="16">
        <v>410101642539</v>
      </c>
      <c r="J15" s="16">
        <v>11978658413</v>
      </c>
      <c r="L15" s="17">
        <v>0</v>
      </c>
    </row>
    <row r="16" spans="1:12" x14ac:dyDescent="0.2">
      <c r="J16" s="20"/>
    </row>
  </sheetData>
  <mergeCells count="14">
    <mergeCell ref="A13:B13"/>
    <mergeCell ref="A14:B14"/>
    <mergeCell ref="A15:B15"/>
    <mergeCell ref="A5:L5"/>
    <mergeCell ref="A7:B7"/>
    <mergeCell ref="A8:B8"/>
    <mergeCell ref="A9:B9"/>
    <mergeCell ref="A10:B10"/>
    <mergeCell ref="A11:B11"/>
    <mergeCell ref="A1:L1"/>
    <mergeCell ref="A2:L2"/>
    <mergeCell ref="A3:L3"/>
    <mergeCell ref="F6:H6"/>
    <mergeCell ref="A12:B12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2"/>
  <sheetViews>
    <sheetView rightToLeft="1" view="pageBreakPreview" zoomScale="115" zoomScaleNormal="100" zoomScaleSheetLayoutView="115" workbookViewId="0">
      <selection activeCell="A5" sqref="A5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22" customWidth="1"/>
    <col min="5" max="5" width="1.28515625" customWidth="1"/>
    <col min="6" max="6" width="15.5703125" customWidth="1"/>
    <col min="7" max="7" width="1.28515625" customWidth="1"/>
    <col min="8" max="8" width="19.42578125" customWidth="1"/>
    <col min="9" max="9" width="0.28515625" customWidth="1"/>
  </cols>
  <sheetData>
    <row r="1" spans="1: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</row>
    <row r="2" spans="1:8" ht="21.95" customHeight="1" x14ac:dyDescent="0.2">
      <c r="A2" s="23" t="s">
        <v>78</v>
      </c>
      <c r="B2" s="23"/>
      <c r="C2" s="23"/>
      <c r="D2" s="23"/>
      <c r="E2" s="23"/>
      <c r="F2" s="23"/>
      <c r="G2" s="23"/>
      <c r="H2" s="23"/>
    </row>
    <row r="3" spans="1:8" ht="21.9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</row>
    <row r="4" spans="1:8" ht="14.65" customHeight="1" x14ac:dyDescent="0.2"/>
    <row r="5" spans="1:8" ht="29.1" customHeight="1" x14ac:dyDescent="0.2">
      <c r="A5" s="1"/>
      <c r="B5" s="24" t="s">
        <v>79</v>
      </c>
      <c r="C5" s="24"/>
      <c r="D5" s="24"/>
      <c r="E5" s="24"/>
      <c r="F5" s="24"/>
      <c r="G5" s="24"/>
      <c r="H5" s="24"/>
    </row>
    <row r="6" spans="1:8" ht="14.65" customHeight="1" x14ac:dyDescent="0.2"/>
    <row r="7" spans="1:8" ht="14.65" customHeight="1" x14ac:dyDescent="0.2">
      <c r="A7" s="25" t="s">
        <v>80</v>
      </c>
      <c r="B7" s="25"/>
      <c r="D7" s="2" t="s">
        <v>64</v>
      </c>
      <c r="F7" s="2" t="s">
        <v>81</v>
      </c>
      <c r="H7" s="2" t="s">
        <v>82</v>
      </c>
    </row>
    <row r="8" spans="1:8" ht="21.95" customHeight="1" x14ac:dyDescent="0.2">
      <c r="A8" s="27" t="s">
        <v>83</v>
      </c>
      <c r="B8" s="27"/>
      <c r="D8" s="6">
        <v>376576978259</v>
      </c>
      <c r="F8" s="7">
        <v>125.67</v>
      </c>
      <c r="H8" s="7">
        <v>10.54</v>
      </c>
    </row>
    <row r="9" spans="1:8" ht="21.95" customHeight="1" x14ac:dyDescent="0.2">
      <c r="A9" s="29" t="s">
        <v>84</v>
      </c>
      <c r="B9" s="29"/>
      <c r="D9" s="9">
        <v>2807529</v>
      </c>
      <c r="F9" s="10">
        <v>0</v>
      </c>
      <c r="H9" s="10">
        <v>0</v>
      </c>
    </row>
    <row r="10" spans="1:8" ht="21.95" customHeight="1" x14ac:dyDescent="0.2">
      <c r="A10" s="31" t="s">
        <v>85</v>
      </c>
      <c r="B10" s="31"/>
      <c r="D10" s="13">
        <v>2437222745</v>
      </c>
      <c r="F10" s="14">
        <v>0.81</v>
      </c>
      <c r="H10" s="14">
        <v>7.0000000000000007E-2</v>
      </c>
    </row>
    <row r="11" spans="1:8" ht="21.95" customHeight="1" thickBot="1" x14ac:dyDescent="0.25">
      <c r="A11" s="32" t="s">
        <v>60</v>
      </c>
      <c r="B11" s="32"/>
      <c r="D11" s="16">
        <v>379017008533</v>
      </c>
      <c r="F11" s="17">
        <v>126.48</v>
      </c>
      <c r="H11" s="17">
        <v>10.61</v>
      </c>
    </row>
    <row r="12" spans="1:8" ht="13.5" thickTop="1" x14ac:dyDescent="0.2"/>
  </sheetData>
  <mergeCells count="9">
    <mergeCell ref="A11:B11"/>
    <mergeCell ref="A8:B8"/>
    <mergeCell ref="A9:B9"/>
    <mergeCell ref="A10:B10"/>
    <mergeCell ref="A1:H1"/>
    <mergeCell ref="A2:H2"/>
    <mergeCell ref="A3:H3"/>
    <mergeCell ref="B5:H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0"/>
  <sheetViews>
    <sheetView rightToLeft="1" view="pageBreakPreview" zoomScale="145" zoomScaleNormal="115" zoomScaleSheetLayoutView="145" workbookViewId="0">
      <selection activeCell="A25" sqref="A25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3" t="s">
        <v>0</v>
      </c>
      <c r="B1" s="23"/>
      <c r="C1" s="23"/>
      <c r="D1" s="23"/>
      <c r="E1" s="23"/>
      <c r="F1" s="23"/>
    </row>
    <row r="2" spans="1:6" ht="21.95" customHeight="1" x14ac:dyDescent="0.2">
      <c r="A2" s="23" t="s">
        <v>78</v>
      </c>
      <c r="B2" s="23"/>
      <c r="C2" s="23"/>
      <c r="D2" s="23"/>
      <c r="E2" s="23"/>
      <c r="F2" s="23"/>
    </row>
    <row r="3" spans="1:6" ht="21.95" customHeight="1" x14ac:dyDescent="0.2">
      <c r="A3" s="23" t="s">
        <v>2</v>
      </c>
      <c r="B3" s="23"/>
      <c r="C3" s="23"/>
      <c r="D3" s="23"/>
      <c r="E3" s="23"/>
      <c r="F3" s="23"/>
    </row>
    <row r="4" spans="1:6" ht="14.65" customHeight="1" x14ac:dyDescent="0.2"/>
    <row r="5" spans="1:6" ht="29.1" customHeight="1" x14ac:dyDescent="0.2">
      <c r="A5" s="24" t="s">
        <v>85</v>
      </c>
      <c r="B5" s="24"/>
      <c r="C5" s="24"/>
      <c r="D5" s="24"/>
      <c r="E5" s="24"/>
      <c r="F5" s="24"/>
    </row>
    <row r="6" spans="1:6" ht="14.65" customHeight="1" x14ac:dyDescent="0.2">
      <c r="D6" s="2" t="s">
        <v>87</v>
      </c>
      <c r="F6" s="2" t="s">
        <v>7</v>
      </c>
    </row>
    <row r="7" spans="1:6" ht="14.65" customHeight="1" x14ac:dyDescent="0.2">
      <c r="A7" s="25" t="s">
        <v>85</v>
      </c>
      <c r="B7" s="25"/>
      <c r="D7" s="4" t="s">
        <v>64</v>
      </c>
      <c r="F7" s="4" t="s">
        <v>64</v>
      </c>
    </row>
    <row r="8" spans="1:6" ht="21.95" customHeight="1" x14ac:dyDescent="0.2">
      <c r="A8" s="27" t="s">
        <v>85</v>
      </c>
      <c r="B8" s="27"/>
      <c r="D8" s="6">
        <v>63957160</v>
      </c>
      <c r="F8" s="6">
        <v>2183386147</v>
      </c>
    </row>
    <row r="9" spans="1:6" ht="21.95" customHeight="1" x14ac:dyDescent="0.2">
      <c r="A9" s="31" t="s">
        <v>109</v>
      </c>
      <c r="B9" s="31"/>
      <c r="D9" s="13">
        <v>177630965</v>
      </c>
      <c r="F9" s="13">
        <v>253836598</v>
      </c>
    </row>
    <row r="10" spans="1:6" ht="21.95" customHeight="1" x14ac:dyDescent="0.2">
      <c r="A10" s="32" t="s">
        <v>60</v>
      </c>
      <c r="B10" s="32"/>
      <c r="D10" s="16">
        <v>241588125</v>
      </c>
      <c r="F10" s="16">
        <v>2437222745</v>
      </c>
    </row>
  </sheetData>
  <mergeCells count="8">
    <mergeCell ref="A8:B8"/>
    <mergeCell ref="A9:B9"/>
    <mergeCell ref="A10:B10"/>
    <mergeCell ref="A5:F5"/>
    <mergeCell ref="A1:F1"/>
    <mergeCell ref="A2:F2"/>
    <mergeCell ref="A3:F3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"/>
  <sheetViews>
    <sheetView rightToLeft="1" view="pageBreakPreview" zoomScale="130" zoomScaleNormal="100" zoomScaleSheetLayoutView="130" workbookViewId="0">
      <selection activeCell="D20" sqref="D20"/>
    </sheetView>
  </sheetViews>
  <sheetFormatPr defaultRowHeight="12.75" x14ac:dyDescent="0.2"/>
  <cols>
    <col min="1" max="1" width="5.140625" customWidth="1"/>
    <col min="2" max="2" width="40.1406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 x14ac:dyDescent="0.2">
      <c r="A1" s="23" t="s">
        <v>0</v>
      </c>
      <c r="B1" s="23"/>
      <c r="C1" s="23"/>
      <c r="D1" s="23"/>
      <c r="E1" s="23"/>
      <c r="F1" s="23"/>
    </row>
    <row r="2" spans="1:6" ht="21.95" customHeight="1" x14ac:dyDescent="0.2">
      <c r="A2" s="23" t="s">
        <v>78</v>
      </c>
      <c r="B2" s="23"/>
      <c r="C2" s="23"/>
      <c r="D2" s="23"/>
      <c r="E2" s="23"/>
      <c r="F2" s="23"/>
    </row>
    <row r="3" spans="1:6" ht="21.95" customHeight="1" x14ac:dyDescent="0.2">
      <c r="A3" s="23" t="s">
        <v>2</v>
      </c>
      <c r="B3" s="23"/>
      <c r="C3" s="23"/>
      <c r="D3" s="23"/>
      <c r="E3" s="23"/>
      <c r="F3" s="23"/>
    </row>
    <row r="4" spans="1:6" ht="14.65" customHeight="1" x14ac:dyDescent="0.2"/>
    <row r="5" spans="1:6" ht="14.65" customHeight="1" x14ac:dyDescent="0.2">
      <c r="A5" s="24" t="s">
        <v>107</v>
      </c>
      <c r="B5" s="24"/>
      <c r="C5" s="24"/>
      <c r="D5" s="24"/>
      <c r="E5" s="24"/>
      <c r="F5" s="24"/>
    </row>
    <row r="6" spans="1:6" ht="14.65" customHeight="1" x14ac:dyDescent="0.2">
      <c r="A6" s="1"/>
      <c r="B6" s="1"/>
      <c r="C6" s="1"/>
      <c r="D6" s="1"/>
      <c r="E6" s="1"/>
      <c r="F6" s="1"/>
    </row>
    <row r="7" spans="1:6" ht="14.65" customHeight="1" x14ac:dyDescent="0.2">
      <c r="A7" s="25" t="s">
        <v>108</v>
      </c>
      <c r="B7" s="25"/>
      <c r="D7" s="25" t="s">
        <v>87</v>
      </c>
      <c r="E7" s="25"/>
      <c r="F7" s="2" t="s">
        <v>88</v>
      </c>
    </row>
    <row r="8" spans="1:6" ht="21.95" customHeight="1" x14ac:dyDescent="0.2">
      <c r="A8" s="27" t="s">
        <v>67</v>
      </c>
      <c r="B8" s="27"/>
      <c r="D8" s="6">
        <v>25516</v>
      </c>
      <c r="F8" s="6">
        <v>16039326</v>
      </c>
    </row>
    <row r="9" spans="1:6" ht="21.95" customHeight="1" x14ac:dyDescent="0.2">
      <c r="A9" s="29" t="s">
        <v>69</v>
      </c>
      <c r="B9" s="29"/>
      <c r="D9" s="9">
        <v>23386</v>
      </c>
      <c r="F9" s="9">
        <v>69870</v>
      </c>
    </row>
    <row r="10" spans="1:6" ht="21.95" customHeight="1" x14ac:dyDescent="0.2">
      <c r="A10" s="29" t="s">
        <v>71</v>
      </c>
      <c r="B10" s="29"/>
      <c r="D10" s="9">
        <v>11832</v>
      </c>
      <c r="F10" s="9">
        <v>64143</v>
      </c>
    </row>
    <row r="11" spans="1:6" ht="21.95" customHeight="1" x14ac:dyDescent="0.2">
      <c r="A11" s="29" t="s">
        <v>72</v>
      </c>
      <c r="B11" s="29"/>
      <c r="D11" s="9">
        <v>2706580</v>
      </c>
      <c r="F11" s="9">
        <v>34990224</v>
      </c>
    </row>
    <row r="12" spans="1:6" ht="21.95" customHeight="1" x14ac:dyDescent="0.2">
      <c r="A12" s="31" t="s">
        <v>74</v>
      </c>
      <c r="B12" s="31"/>
      <c r="D12" s="13">
        <v>40215</v>
      </c>
      <c r="F12" s="13">
        <v>120317</v>
      </c>
    </row>
    <row r="13" spans="1:6" ht="21.95" customHeight="1" thickBot="1" x14ac:dyDescent="0.25">
      <c r="A13" s="32" t="s">
        <v>60</v>
      </c>
      <c r="B13" s="32"/>
      <c r="D13" s="16">
        <v>2807529</v>
      </c>
      <c r="F13" s="16">
        <v>51283880</v>
      </c>
    </row>
    <row r="14" spans="1:6" ht="13.5" thickTop="1" x14ac:dyDescent="0.2"/>
  </sheetData>
  <mergeCells count="12">
    <mergeCell ref="A13:B13"/>
    <mergeCell ref="A5:F5"/>
    <mergeCell ref="A7:B7"/>
    <mergeCell ref="A8:B8"/>
    <mergeCell ref="A9:B9"/>
    <mergeCell ref="A10:B10"/>
    <mergeCell ref="A11:B11"/>
    <mergeCell ref="A1:F1"/>
    <mergeCell ref="A2:F2"/>
    <mergeCell ref="A3:F3"/>
    <mergeCell ref="D7:E7"/>
    <mergeCell ref="A12:B12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3"/>
  <sheetViews>
    <sheetView rightToLeft="1" view="pageBreakPreview" zoomScale="115" zoomScaleNormal="100" zoomScaleSheetLayoutView="115" workbookViewId="0">
      <selection activeCell="A20" sqref="A20"/>
    </sheetView>
  </sheetViews>
  <sheetFormatPr defaultRowHeight="12.75" x14ac:dyDescent="0.2"/>
  <cols>
    <col min="1" max="1" width="54.14062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1.95" customHeight="1" x14ac:dyDescent="0.2">
      <c r="A2" s="23" t="s">
        <v>78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1.9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4.65" customHeight="1" x14ac:dyDescent="0.2"/>
    <row r="5" spans="1:13" ht="14.65" customHeight="1" x14ac:dyDescent="0.2">
      <c r="A5" s="24" t="s">
        <v>121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4.65" customHeight="1" x14ac:dyDescent="0.2">
      <c r="A6" s="25" t="s">
        <v>80</v>
      </c>
      <c r="C6" s="25" t="s">
        <v>87</v>
      </c>
      <c r="D6" s="25"/>
      <c r="E6" s="25"/>
      <c r="F6" s="25"/>
      <c r="G6" s="25"/>
      <c r="I6" s="25" t="s">
        <v>88</v>
      </c>
      <c r="J6" s="25"/>
      <c r="K6" s="25"/>
      <c r="L6" s="25"/>
      <c r="M6" s="25"/>
    </row>
    <row r="7" spans="1:13" ht="29.1" customHeight="1" x14ac:dyDescent="0.2">
      <c r="A7" s="25"/>
      <c r="C7" s="19" t="s">
        <v>119</v>
      </c>
      <c r="D7" s="3"/>
      <c r="E7" s="19" t="s">
        <v>115</v>
      </c>
      <c r="F7" s="3"/>
      <c r="G7" s="19" t="s">
        <v>120</v>
      </c>
      <c r="I7" s="19" t="s">
        <v>119</v>
      </c>
      <c r="J7" s="3"/>
      <c r="K7" s="19" t="s">
        <v>115</v>
      </c>
      <c r="L7" s="3"/>
      <c r="M7" s="19" t="s">
        <v>120</v>
      </c>
    </row>
    <row r="8" spans="1:13" ht="21.95" customHeight="1" x14ac:dyDescent="0.2">
      <c r="A8" s="5" t="s">
        <v>67</v>
      </c>
      <c r="C8" s="6">
        <v>25516</v>
      </c>
      <c r="E8" s="6">
        <v>0</v>
      </c>
      <c r="G8" s="6">
        <v>25516</v>
      </c>
      <c r="I8" s="6">
        <v>16039326</v>
      </c>
      <c r="K8" s="6">
        <v>0</v>
      </c>
      <c r="M8" s="6">
        <v>16039326</v>
      </c>
    </row>
    <row r="9" spans="1:13" ht="21.95" customHeight="1" x14ac:dyDescent="0.2">
      <c r="A9" s="8" t="s">
        <v>69</v>
      </c>
      <c r="C9" s="9">
        <v>23386</v>
      </c>
      <c r="E9" s="9">
        <v>0</v>
      </c>
      <c r="G9" s="9">
        <v>23386</v>
      </c>
      <c r="I9" s="9">
        <v>69870</v>
      </c>
      <c r="K9" s="9">
        <v>0</v>
      </c>
      <c r="M9" s="9">
        <v>69870</v>
      </c>
    </row>
    <row r="10" spans="1:13" ht="21.95" customHeight="1" x14ac:dyDescent="0.2">
      <c r="A10" s="8" t="s">
        <v>71</v>
      </c>
      <c r="C10" s="9">
        <v>11832</v>
      </c>
      <c r="E10" s="9">
        <v>0</v>
      </c>
      <c r="G10" s="9">
        <v>11832</v>
      </c>
      <c r="I10" s="9">
        <v>64143</v>
      </c>
      <c r="K10" s="9">
        <v>0</v>
      </c>
      <c r="M10" s="9">
        <v>64143</v>
      </c>
    </row>
    <row r="11" spans="1:13" ht="21.95" customHeight="1" x14ac:dyDescent="0.2">
      <c r="A11" s="8" t="s">
        <v>72</v>
      </c>
      <c r="C11" s="9">
        <v>2706580</v>
      </c>
      <c r="E11" s="9">
        <v>0</v>
      </c>
      <c r="G11" s="9">
        <v>2706580</v>
      </c>
      <c r="I11" s="9">
        <v>34990224</v>
      </c>
      <c r="K11" s="9">
        <v>0</v>
      </c>
      <c r="M11" s="9">
        <v>34990224</v>
      </c>
    </row>
    <row r="12" spans="1:13" ht="21.95" customHeight="1" x14ac:dyDescent="0.2">
      <c r="A12" s="11" t="s">
        <v>74</v>
      </c>
      <c r="C12" s="13">
        <v>40215</v>
      </c>
      <c r="E12" s="9">
        <v>0</v>
      </c>
      <c r="G12" s="13">
        <v>40215</v>
      </c>
      <c r="I12" s="13">
        <v>120317</v>
      </c>
      <c r="K12" s="9">
        <v>0</v>
      </c>
      <c r="M12" s="13">
        <v>120317</v>
      </c>
    </row>
    <row r="13" spans="1:13" ht="21.95" customHeight="1" x14ac:dyDescent="0.2">
      <c r="A13" s="18" t="s">
        <v>60</v>
      </c>
      <c r="C13" s="16">
        <v>2807529</v>
      </c>
      <c r="E13" s="9"/>
      <c r="G13" s="16">
        <v>2807529</v>
      </c>
      <c r="I13" s="16">
        <v>51283880</v>
      </c>
      <c r="K13" s="9"/>
      <c r="M13" s="16">
        <v>51283880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66"/>
  <sheetViews>
    <sheetView rightToLeft="1" view="pageBreakPreview" topLeftCell="A25" zoomScale="60" zoomScaleNormal="100" workbookViewId="0">
      <selection activeCell="D18" sqref="D18"/>
    </sheetView>
  </sheetViews>
  <sheetFormatPr defaultRowHeight="12.75" x14ac:dyDescent="0.2"/>
  <cols>
    <col min="1" max="1" width="5.42578125" bestFit="1" customWidth="1"/>
    <col min="2" max="2" width="18.140625" customWidth="1"/>
    <col min="3" max="3" width="1.28515625" customWidth="1"/>
    <col min="4" max="4" width="12.28515625" bestFit="1" customWidth="1"/>
    <col min="5" max="5" width="1.28515625" customWidth="1"/>
    <col min="6" max="6" width="17.140625" bestFit="1" customWidth="1"/>
    <col min="7" max="7" width="1.28515625" customWidth="1"/>
    <col min="8" max="8" width="17.140625" bestFit="1" customWidth="1"/>
    <col min="9" max="9" width="1.28515625" customWidth="1"/>
    <col min="10" max="10" width="17.140625" bestFit="1" customWidth="1"/>
    <col min="11" max="11" width="1.28515625" customWidth="1"/>
    <col min="12" max="12" width="15.28515625" bestFit="1" customWidth="1"/>
    <col min="13" max="13" width="1.28515625" customWidth="1"/>
    <col min="14" max="14" width="16" bestFit="1" customWidth="1"/>
    <col min="15" max="16" width="1.28515625" customWidth="1"/>
    <col min="17" max="17" width="17.140625" bestFit="1" customWidth="1"/>
    <col min="18" max="18" width="1.28515625" customWidth="1"/>
    <col min="19" max="19" width="17.140625" bestFit="1" customWidth="1"/>
    <col min="20" max="20" width="1.28515625" customWidth="1"/>
    <col min="21" max="21" width="19" bestFit="1" customWidth="1"/>
    <col min="22" max="22" width="1.28515625" customWidth="1"/>
    <col min="23" max="23" width="15.28515625" bestFit="1" customWidth="1"/>
    <col min="24" max="24" width="0.28515625" customWidth="1"/>
  </cols>
  <sheetData>
    <row r="1" spans="1:2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1.95" customHeight="1" x14ac:dyDescent="0.2">
      <c r="A2" s="23" t="s">
        <v>78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1.9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14.65" customHeight="1" x14ac:dyDescent="0.2"/>
    <row r="5" spans="1:23" ht="14.65" customHeight="1" x14ac:dyDescent="0.2">
      <c r="A5" s="1"/>
      <c r="B5" s="24" t="s">
        <v>86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14.65" customHeight="1" x14ac:dyDescent="0.2">
      <c r="D6" s="25" t="s">
        <v>87</v>
      </c>
      <c r="E6" s="25"/>
      <c r="F6" s="25"/>
      <c r="G6" s="25"/>
      <c r="H6" s="25"/>
      <c r="I6" s="25"/>
      <c r="J6" s="25"/>
      <c r="K6" s="25"/>
      <c r="L6" s="25"/>
      <c r="N6" s="25" t="s">
        <v>88</v>
      </c>
      <c r="O6" s="25"/>
      <c r="P6" s="25"/>
      <c r="Q6" s="25"/>
      <c r="R6" s="25"/>
      <c r="S6" s="25"/>
      <c r="T6" s="25"/>
      <c r="U6" s="25"/>
      <c r="V6" s="25"/>
      <c r="W6" s="25"/>
    </row>
    <row r="7" spans="1:23" ht="14.65" customHeight="1" x14ac:dyDescent="0.2">
      <c r="D7" s="3"/>
      <c r="E7" s="3"/>
      <c r="F7" s="3"/>
      <c r="G7" s="3"/>
      <c r="H7" s="3"/>
      <c r="I7" s="3"/>
      <c r="J7" s="26" t="s">
        <v>60</v>
      </c>
      <c r="K7" s="26"/>
      <c r="L7" s="26"/>
      <c r="N7" s="3"/>
      <c r="O7" s="3"/>
      <c r="P7" s="3"/>
      <c r="Q7" s="3"/>
      <c r="R7" s="3"/>
      <c r="S7" s="3"/>
      <c r="T7" s="3"/>
      <c r="U7" s="26" t="s">
        <v>60</v>
      </c>
      <c r="V7" s="26"/>
      <c r="W7" s="26"/>
    </row>
    <row r="8" spans="1:23" ht="14.65" customHeight="1" x14ac:dyDescent="0.2">
      <c r="A8" s="25" t="s">
        <v>89</v>
      </c>
      <c r="B8" s="25"/>
      <c r="D8" s="2" t="s">
        <v>90</v>
      </c>
      <c r="F8" s="2" t="s">
        <v>91</v>
      </c>
      <c r="H8" s="2" t="s">
        <v>92</v>
      </c>
      <c r="J8" s="4" t="s">
        <v>64</v>
      </c>
      <c r="K8" s="3"/>
      <c r="L8" s="4" t="s">
        <v>81</v>
      </c>
      <c r="N8" s="2" t="s">
        <v>90</v>
      </c>
      <c r="P8" s="25" t="s">
        <v>91</v>
      </c>
      <c r="Q8" s="25"/>
      <c r="S8" s="2" t="s">
        <v>92</v>
      </c>
      <c r="U8" s="4" t="s">
        <v>64</v>
      </c>
      <c r="V8" s="3"/>
      <c r="W8" s="4" t="s">
        <v>81</v>
      </c>
    </row>
    <row r="9" spans="1:23" ht="21.95" customHeight="1" x14ac:dyDescent="0.2">
      <c r="A9" s="27" t="s">
        <v>26</v>
      </c>
      <c r="B9" s="27"/>
      <c r="D9" s="6">
        <v>0</v>
      </c>
      <c r="F9" s="6">
        <v>4542808485</v>
      </c>
      <c r="H9" s="6">
        <v>3011971631</v>
      </c>
      <c r="J9" s="6">
        <v>7554780116</v>
      </c>
      <c r="L9" s="7">
        <v>2.52</v>
      </c>
      <c r="N9" s="6">
        <v>0</v>
      </c>
      <c r="P9" s="28">
        <v>16203014985</v>
      </c>
      <c r="Q9" s="28"/>
      <c r="S9" s="6">
        <v>3011971631</v>
      </c>
      <c r="U9" s="6">
        <v>19214986616</v>
      </c>
      <c r="W9" s="7">
        <v>1.72</v>
      </c>
    </row>
    <row r="10" spans="1:23" ht="21.95" customHeight="1" x14ac:dyDescent="0.2">
      <c r="A10" s="29" t="s">
        <v>17</v>
      </c>
      <c r="B10" s="29"/>
      <c r="D10" s="9">
        <v>0</v>
      </c>
      <c r="F10" s="9">
        <v>-26326883969</v>
      </c>
      <c r="H10" s="9">
        <v>28963928332</v>
      </c>
      <c r="J10" s="9">
        <v>2637044363</v>
      </c>
      <c r="L10" s="10">
        <v>0.88</v>
      </c>
      <c r="N10" s="9">
        <v>0</v>
      </c>
      <c r="P10" s="30">
        <v>27135881322</v>
      </c>
      <c r="Q10" s="30"/>
      <c r="S10" s="9">
        <v>28963928332</v>
      </c>
      <c r="U10" s="9">
        <v>56099809654</v>
      </c>
      <c r="W10" s="10">
        <v>5.03</v>
      </c>
    </row>
    <row r="11" spans="1:23" ht="21.95" customHeight="1" x14ac:dyDescent="0.2">
      <c r="A11" s="29" t="s">
        <v>20</v>
      </c>
      <c r="B11" s="29"/>
      <c r="D11" s="9">
        <v>0</v>
      </c>
      <c r="F11" s="9">
        <v>0</v>
      </c>
      <c r="H11" s="9">
        <v>5533365886</v>
      </c>
      <c r="J11" s="9">
        <v>5533365886</v>
      </c>
      <c r="L11" s="10">
        <v>1.85</v>
      </c>
      <c r="N11" s="9">
        <v>0</v>
      </c>
      <c r="P11" s="30">
        <v>0</v>
      </c>
      <c r="Q11" s="30"/>
      <c r="S11" s="9">
        <v>10365702171</v>
      </c>
      <c r="U11" s="9">
        <v>10365702171</v>
      </c>
      <c r="W11" s="10">
        <v>0.93</v>
      </c>
    </row>
    <row r="12" spans="1:23" ht="21.95" customHeight="1" x14ac:dyDescent="0.2">
      <c r="A12" s="29" t="s">
        <v>27</v>
      </c>
      <c r="B12" s="29"/>
      <c r="D12" s="9">
        <v>0</v>
      </c>
      <c r="F12" s="9">
        <v>-269202062</v>
      </c>
      <c r="H12" s="9">
        <v>2316945120</v>
      </c>
      <c r="J12" s="9">
        <v>2047743058</v>
      </c>
      <c r="L12" s="10">
        <v>0.68</v>
      </c>
      <c r="N12" s="9">
        <v>0</v>
      </c>
      <c r="P12" s="30">
        <v>1442181058</v>
      </c>
      <c r="Q12" s="30"/>
      <c r="S12" s="9">
        <v>2316945120</v>
      </c>
      <c r="U12" s="9">
        <v>3759126178</v>
      </c>
      <c r="W12" s="10">
        <v>0.34</v>
      </c>
    </row>
    <row r="13" spans="1:23" ht="21.95" customHeight="1" x14ac:dyDescent="0.2">
      <c r="A13" s="29" t="s">
        <v>55</v>
      </c>
      <c r="B13" s="29"/>
      <c r="D13" s="9">
        <v>0</v>
      </c>
      <c r="F13" s="9">
        <v>-1421054776</v>
      </c>
      <c r="H13" s="9">
        <v>1323007387</v>
      </c>
      <c r="J13" s="9">
        <v>-98047389</v>
      </c>
      <c r="L13" s="10">
        <v>-0.03</v>
      </c>
      <c r="N13" s="9">
        <v>0</v>
      </c>
      <c r="P13" s="30">
        <v>1003553774</v>
      </c>
      <c r="Q13" s="30"/>
      <c r="S13" s="9">
        <v>1323007387</v>
      </c>
      <c r="U13" s="9">
        <v>2326561161</v>
      </c>
      <c r="W13" s="10">
        <v>0.21</v>
      </c>
    </row>
    <row r="14" spans="1:23" ht="21.95" customHeight="1" x14ac:dyDescent="0.2">
      <c r="A14" s="29" t="s">
        <v>31</v>
      </c>
      <c r="B14" s="29"/>
      <c r="D14" s="9">
        <v>0</v>
      </c>
      <c r="F14" s="9">
        <v>0</v>
      </c>
      <c r="H14" s="9">
        <v>33212346383</v>
      </c>
      <c r="J14" s="9">
        <v>33212346383</v>
      </c>
      <c r="L14" s="10">
        <v>11.08</v>
      </c>
      <c r="N14" s="9">
        <v>0</v>
      </c>
      <c r="P14" s="30">
        <v>0</v>
      </c>
      <c r="Q14" s="30"/>
      <c r="S14" s="9">
        <v>34288191803</v>
      </c>
      <c r="U14" s="9">
        <v>34288191803</v>
      </c>
      <c r="W14" s="10">
        <v>3.08</v>
      </c>
    </row>
    <row r="15" spans="1:23" ht="21.95" customHeight="1" x14ac:dyDescent="0.2">
      <c r="A15" s="29" t="s">
        <v>30</v>
      </c>
      <c r="B15" s="29"/>
      <c r="D15" s="9">
        <v>0</v>
      </c>
      <c r="F15" s="9">
        <v>0</v>
      </c>
      <c r="H15" s="9">
        <v>15690509062</v>
      </c>
      <c r="J15" s="9">
        <v>15690509062</v>
      </c>
      <c r="L15" s="10">
        <v>5.24</v>
      </c>
      <c r="N15" s="9">
        <v>0</v>
      </c>
      <c r="P15" s="30">
        <v>0</v>
      </c>
      <c r="Q15" s="30"/>
      <c r="S15" s="9">
        <v>15690509062</v>
      </c>
      <c r="U15" s="9">
        <v>15690509062</v>
      </c>
      <c r="W15" s="10">
        <v>1.41</v>
      </c>
    </row>
    <row r="16" spans="1:23" ht="21.95" customHeight="1" x14ac:dyDescent="0.2">
      <c r="A16" s="29" t="s">
        <v>18</v>
      </c>
      <c r="B16" s="29"/>
      <c r="D16" s="9">
        <v>0</v>
      </c>
      <c r="F16" s="9">
        <v>0</v>
      </c>
      <c r="H16" s="9">
        <v>23011971329</v>
      </c>
      <c r="J16" s="9">
        <v>23011971329</v>
      </c>
      <c r="L16" s="10">
        <v>7.68</v>
      </c>
      <c r="N16" s="9">
        <v>0</v>
      </c>
      <c r="P16" s="30">
        <v>0</v>
      </c>
      <c r="Q16" s="30"/>
      <c r="S16" s="9">
        <v>23011971329</v>
      </c>
      <c r="U16" s="9">
        <v>23011971329</v>
      </c>
      <c r="W16" s="10">
        <v>2.0699999999999998</v>
      </c>
    </row>
    <row r="17" spans="1:23" ht="21.95" customHeight="1" x14ac:dyDescent="0.2">
      <c r="A17" s="29" t="s">
        <v>29</v>
      </c>
      <c r="B17" s="29"/>
      <c r="D17" s="9">
        <v>0</v>
      </c>
      <c r="F17" s="9">
        <v>1931097611</v>
      </c>
      <c r="H17" s="9">
        <v>6936406350</v>
      </c>
      <c r="J17" s="9">
        <v>8867503961</v>
      </c>
      <c r="L17" s="10">
        <v>2.96</v>
      </c>
      <c r="N17" s="9">
        <v>0</v>
      </c>
      <c r="P17" s="30">
        <v>15481987211</v>
      </c>
      <c r="Q17" s="30"/>
      <c r="S17" s="9">
        <v>6936406350</v>
      </c>
      <c r="U17" s="9">
        <v>22418393561</v>
      </c>
      <c r="W17" s="10">
        <v>2.0099999999999998</v>
      </c>
    </row>
    <row r="18" spans="1:23" ht="21.95" customHeight="1" x14ac:dyDescent="0.2">
      <c r="A18" s="29" t="s">
        <v>32</v>
      </c>
      <c r="B18" s="29"/>
      <c r="D18" s="9">
        <v>0</v>
      </c>
      <c r="F18" s="9">
        <v>9045226098</v>
      </c>
      <c r="H18" s="9">
        <v>5958494782</v>
      </c>
      <c r="J18" s="9">
        <v>15003720880</v>
      </c>
      <c r="L18" s="10">
        <v>5.01</v>
      </c>
      <c r="N18" s="9">
        <v>0</v>
      </c>
      <c r="P18" s="30">
        <v>64062850587</v>
      </c>
      <c r="Q18" s="30"/>
      <c r="S18" s="9">
        <v>7101061246</v>
      </c>
      <c r="U18" s="9">
        <v>71163911833</v>
      </c>
      <c r="W18" s="10">
        <v>6.39</v>
      </c>
    </row>
    <row r="19" spans="1:23" ht="21.95" customHeight="1" x14ac:dyDescent="0.2">
      <c r="A19" s="29" t="s">
        <v>28</v>
      </c>
      <c r="B19" s="29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30">
        <v>0</v>
      </c>
      <c r="Q19" s="30"/>
      <c r="S19" s="9">
        <v>0</v>
      </c>
      <c r="U19" s="9">
        <v>0</v>
      </c>
      <c r="W19" s="10">
        <v>0</v>
      </c>
    </row>
    <row r="20" spans="1:23" ht="21.95" customHeight="1" x14ac:dyDescent="0.2">
      <c r="A20" s="29" t="s">
        <v>40</v>
      </c>
      <c r="B20" s="29"/>
      <c r="D20" s="9">
        <v>0</v>
      </c>
      <c r="F20" s="9">
        <v>-9264062671</v>
      </c>
      <c r="H20" s="9">
        <v>19274932361</v>
      </c>
      <c r="J20" s="9">
        <v>10010869690</v>
      </c>
      <c r="L20" s="10">
        <v>3.34</v>
      </c>
      <c r="N20" s="9">
        <v>0</v>
      </c>
      <c r="P20" s="30">
        <v>9042466634</v>
      </c>
      <c r="Q20" s="30"/>
      <c r="S20" s="9">
        <v>19274932361</v>
      </c>
      <c r="U20" s="9">
        <v>28317398995</v>
      </c>
      <c r="W20" s="10">
        <v>2.54</v>
      </c>
    </row>
    <row r="21" spans="1:23" ht="21.95" customHeight="1" x14ac:dyDescent="0.2">
      <c r="A21" s="29" t="s">
        <v>19</v>
      </c>
      <c r="B21" s="29"/>
      <c r="D21" s="9">
        <v>0</v>
      </c>
      <c r="F21" s="9">
        <v>0</v>
      </c>
      <c r="H21" s="9">
        <v>9745135927</v>
      </c>
      <c r="J21" s="9">
        <v>9745135927</v>
      </c>
      <c r="L21" s="10">
        <v>3.25</v>
      </c>
      <c r="N21" s="9">
        <v>0</v>
      </c>
      <c r="P21" s="30">
        <v>0</v>
      </c>
      <c r="Q21" s="30"/>
      <c r="S21" s="9">
        <v>9745135927</v>
      </c>
      <c r="U21" s="9">
        <v>9745135927</v>
      </c>
      <c r="W21" s="10">
        <v>0.87</v>
      </c>
    </row>
    <row r="22" spans="1:23" ht="21.95" customHeight="1" x14ac:dyDescent="0.2">
      <c r="A22" s="29" t="s">
        <v>36</v>
      </c>
      <c r="B22" s="29"/>
      <c r="D22" s="9">
        <v>0</v>
      </c>
      <c r="F22" s="9">
        <v>1982130730</v>
      </c>
      <c r="H22" s="9">
        <v>0</v>
      </c>
      <c r="J22" s="9">
        <v>1982130730</v>
      </c>
      <c r="L22" s="10">
        <v>0.66</v>
      </c>
      <c r="N22" s="9">
        <v>0</v>
      </c>
      <c r="P22" s="30">
        <v>22615793589</v>
      </c>
      <c r="Q22" s="30"/>
      <c r="S22" s="9">
        <v>452389910</v>
      </c>
      <c r="U22" s="9">
        <v>23068183499</v>
      </c>
      <c r="W22" s="10">
        <v>2.0699999999999998</v>
      </c>
    </row>
    <row r="23" spans="1:23" ht="21.95" customHeight="1" x14ac:dyDescent="0.2">
      <c r="A23" s="29" t="s">
        <v>46</v>
      </c>
      <c r="B23" s="29"/>
      <c r="D23" s="9">
        <v>0</v>
      </c>
      <c r="F23" s="9">
        <v>-2370501018</v>
      </c>
      <c r="H23" s="9">
        <v>0</v>
      </c>
      <c r="J23" s="9">
        <v>-2370501018</v>
      </c>
      <c r="L23" s="10">
        <v>-0.79</v>
      </c>
      <c r="N23" s="9">
        <v>0</v>
      </c>
      <c r="P23" s="30">
        <v>2679272983</v>
      </c>
      <c r="Q23" s="30"/>
      <c r="S23" s="9">
        <v>-232607665</v>
      </c>
      <c r="U23" s="9">
        <v>2446665318</v>
      </c>
      <c r="W23" s="10">
        <v>0.22</v>
      </c>
    </row>
    <row r="24" spans="1:23" ht="21.95" customHeight="1" x14ac:dyDescent="0.2">
      <c r="A24" s="29" t="s">
        <v>93</v>
      </c>
      <c r="B24" s="29"/>
      <c r="D24" s="9">
        <v>0</v>
      </c>
      <c r="F24" s="9">
        <v>0</v>
      </c>
      <c r="H24" s="9">
        <v>0</v>
      </c>
      <c r="J24" s="9">
        <v>0</v>
      </c>
      <c r="L24" s="10">
        <v>0</v>
      </c>
      <c r="N24" s="9">
        <v>0</v>
      </c>
      <c r="P24" s="30">
        <v>0</v>
      </c>
      <c r="Q24" s="30"/>
      <c r="S24" s="9">
        <v>953635173</v>
      </c>
      <c r="U24" s="9">
        <v>953635173</v>
      </c>
      <c r="W24" s="10">
        <v>0.09</v>
      </c>
    </row>
    <row r="25" spans="1:23" ht="21.95" customHeight="1" x14ac:dyDescent="0.2">
      <c r="A25" s="29" t="s">
        <v>94</v>
      </c>
      <c r="B25" s="29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30">
        <v>0</v>
      </c>
      <c r="Q25" s="30"/>
      <c r="S25" s="9">
        <v>571479350</v>
      </c>
      <c r="U25" s="9">
        <v>571479350</v>
      </c>
      <c r="W25" s="10">
        <v>0.05</v>
      </c>
    </row>
    <row r="26" spans="1:23" ht="21.95" customHeight="1" x14ac:dyDescent="0.2">
      <c r="A26" s="29" t="s">
        <v>95</v>
      </c>
      <c r="B26" s="29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30">
        <v>0</v>
      </c>
      <c r="Q26" s="30"/>
      <c r="S26" s="9">
        <v>0</v>
      </c>
      <c r="U26" s="9">
        <v>0</v>
      </c>
      <c r="W26" s="10">
        <v>0</v>
      </c>
    </row>
    <row r="27" spans="1:23" ht="21.95" customHeight="1" x14ac:dyDescent="0.2">
      <c r="A27" s="29" t="s">
        <v>96</v>
      </c>
      <c r="B27" s="29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30">
        <v>0</v>
      </c>
      <c r="Q27" s="30"/>
      <c r="S27" s="9">
        <v>3120323065</v>
      </c>
      <c r="U27" s="9">
        <v>3120323065</v>
      </c>
      <c r="W27" s="10">
        <v>0.28000000000000003</v>
      </c>
    </row>
    <row r="28" spans="1:23" ht="21.95" customHeight="1" x14ac:dyDescent="0.2">
      <c r="A28" s="29" t="s">
        <v>97</v>
      </c>
      <c r="B28" s="29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30">
        <v>0</v>
      </c>
      <c r="Q28" s="30"/>
      <c r="S28" s="9">
        <v>-1074760278</v>
      </c>
      <c r="U28" s="9">
        <v>-1074760278</v>
      </c>
      <c r="W28" s="10">
        <v>-0.1</v>
      </c>
    </row>
    <row r="29" spans="1:23" ht="21.95" customHeight="1" x14ac:dyDescent="0.2">
      <c r="A29" s="29" t="s">
        <v>98</v>
      </c>
      <c r="B29" s="29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30">
        <v>0</v>
      </c>
      <c r="Q29" s="30"/>
      <c r="S29" s="9">
        <v>1199276604</v>
      </c>
      <c r="U29" s="9">
        <v>1199276604</v>
      </c>
      <c r="W29" s="10">
        <v>0.11</v>
      </c>
    </row>
    <row r="30" spans="1:23" ht="21.95" customHeight="1" x14ac:dyDescent="0.2">
      <c r="A30" s="29" t="s">
        <v>99</v>
      </c>
      <c r="B30" s="29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30">
        <v>0</v>
      </c>
      <c r="Q30" s="30"/>
      <c r="S30" s="9">
        <v>2543177619</v>
      </c>
      <c r="U30" s="9">
        <v>2543177619</v>
      </c>
      <c r="W30" s="10">
        <v>0.23</v>
      </c>
    </row>
    <row r="31" spans="1:23" ht="21.95" customHeight="1" x14ac:dyDescent="0.2">
      <c r="A31" s="29" t="s">
        <v>42</v>
      </c>
      <c r="B31" s="29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30">
        <v>11664624937</v>
      </c>
      <c r="Q31" s="30"/>
      <c r="S31" s="9">
        <v>4235831487</v>
      </c>
      <c r="U31" s="9">
        <v>15900456424</v>
      </c>
      <c r="W31" s="10">
        <v>1.43</v>
      </c>
    </row>
    <row r="32" spans="1:23" ht="21.95" customHeight="1" x14ac:dyDescent="0.2">
      <c r="A32" s="29" t="s">
        <v>100</v>
      </c>
      <c r="B32" s="29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30">
        <v>0</v>
      </c>
      <c r="Q32" s="30"/>
      <c r="S32" s="9">
        <v>178929000</v>
      </c>
      <c r="U32" s="9">
        <v>178929000</v>
      </c>
      <c r="W32" s="10">
        <v>0.02</v>
      </c>
    </row>
    <row r="33" spans="1:23" ht="21.95" customHeight="1" x14ac:dyDescent="0.2">
      <c r="A33" s="29" t="s">
        <v>101</v>
      </c>
      <c r="B33" s="29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30">
        <v>0</v>
      </c>
      <c r="Q33" s="30"/>
      <c r="S33" s="9">
        <v>2238629128</v>
      </c>
      <c r="U33" s="9">
        <v>2238629128</v>
      </c>
      <c r="W33" s="10">
        <v>0.2</v>
      </c>
    </row>
    <row r="34" spans="1:23" ht="21.95" customHeight="1" x14ac:dyDescent="0.2">
      <c r="A34" s="29" t="s">
        <v>102</v>
      </c>
      <c r="B34" s="29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30">
        <v>0</v>
      </c>
      <c r="Q34" s="30"/>
      <c r="S34" s="9">
        <v>2301393420</v>
      </c>
      <c r="U34" s="9">
        <v>2301393420</v>
      </c>
      <c r="W34" s="10">
        <v>0.21</v>
      </c>
    </row>
    <row r="35" spans="1:23" ht="21.95" customHeight="1" x14ac:dyDescent="0.2">
      <c r="A35" s="29" t="s">
        <v>103</v>
      </c>
      <c r="B35" s="29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30">
        <v>0</v>
      </c>
      <c r="Q35" s="30"/>
      <c r="S35" s="9">
        <v>-103675117</v>
      </c>
      <c r="U35" s="9">
        <v>-103675117</v>
      </c>
      <c r="W35" s="10">
        <v>-0.01</v>
      </c>
    </row>
    <row r="36" spans="1:23" ht="21.95" customHeight="1" x14ac:dyDescent="0.2">
      <c r="A36" s="29" t="s">
        <v>104</v>
      </c>
      <c r="B36" s="29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0</v>
      </c>
      <c r="P36" s="30">
        <v>0</v>
      </c>
      <c r="Q36" s="30"/>
      <c r="S36" s="9">
        <v>8391919724</v>
      </c>
      <c r="U36" s="9">
        <v>8391919724</v>
      </c>
      <c r="W36" s="10">
        <v>0.75</v>
      </c>
    </row>
    <row r="37" spans="1:23" ht="21.95" customHeight="1" x14ac:dyDescent="0.2">
      <c r="A37" s="29" t="s">
        <v>105</v>
      </c>
      <c r="B37" s="29"/>
      <c r="D37" s="9">
        <v>0</v>
      </c>
      <c r="F37" s="9">
        <v>6226001419</v>
      </c>
      <c r="H37" s="9">
        <v>0</v>
      </c>
      <c r="J37" s="9">
        <v>6226001419</v>
      </c>
      <c r="L37" s="10">
        <v>2.08</v>
      </c>
      <c r="N37" s="9">
        <v>0</v>
      </c>
      <c r="P37" s="30">
        <v>20060478171</v>
      </c>
      <c r="Q37" s="30"/>
      <c r="S37" s="9">
        <v>1946376296</v>
      </c>
      <c r="U37" s="9">
        <v>22006854467</v>
      </c>
      <c r="W37" s="10">
        <v>1.98</v>
      </c>
    </row>
    <row r="38" spans="1:23" ht="21.95" customHeight="1" x14ac:dyDescent="0.2">
      <c r="A38" s="29" t="s">
        <v>50</v>
      </c>
      <c r="B38" s="29"/>
      <c r="D38" s="9">
        <v>0</v>
      </c>
      <c r="F38" s="9">
        <v>10067449895</v>
      </c>
      <c r="H38" s="9">
        <v>0</v>
      </c>
      <c r="J38" s="9">
        <v>10067449895</v>
      </c>
      <c r="L38" s="10">
        <v>3.36</v>
      </c>
      <c r="N38" s="9">
        <v>0</v>
      </c>
      <c r="P38" s="30">
        <v>20578379651</v>
      </c>
      <c r="Q38" s="30"/>
      <c r="S38" s="9">
        <v>33725553</v>
      </c>
      <c r="U38" s="9">
        <v>20612105204</v>
      </c>
      <c r="W38" s="10">
        <v>1.85</v>
      </c>
    </row>
    <row r="39" spans="1:23" ht="21.95" customHeight="1" x14ac:dyDescent="0.2">
      <c r="A39" s="29" t="s">
        <v>106</v>
      </c>
      <c r="B39" s="29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30">
        <v>0</v>
      </c>
      <c r="Q39" s="30"/>
      <c r="S39" s="9">
        <v>12924974</v>
      </c>
      <c r="U39" s="9">
        <v>12924974</v>
      </c>
      <c r="W39" s="10">
        <v>0</v>
      </c>
    </row>
    <row r="40" spans="1:23" ht="21.95" customHeight="1" x14ac:dyDescent="0.2">
      <c r="A40" s="29" t="s">
        <v>44</v>
      </c>
      <c r="B40" s="29"/>
      <c r="D40" s="9">
        <v>0</v>
      </c>
      <c r="F40" s="9">
        <v>2719720800</v>
      </c>
      <c r="H40" s="9">
        <v>0</v>
      </c>
      <c r="J40" s="9">
        <v>2719720800</v>
      </c>
      <c r="L40" s="10">
        <v>0.91</v>
      </c>
      <c r="N40" s="9">
        <v>1084350133</v>
      </c>
      <c r="P40" s="30">
        <v>3451341600</v>
      </c>
      <c r="Q40" s="30"/>
      <c r="S40" s="9">
        <v>0</v>
      </c>
      <c r="U40" s="9">
        <v>4535691733</v>
      </c>
      <c r="W40" s="10">
        <v>0.41</v>
      </c>
    </row>
    <row r="41" spans="1:23" ht="21.95" customHeight="1" x14ac:dyDescent="0.2">
      <c r="A41" s="29" t="s">
        <v>22</v>
      </c>
      <c r="B41" s="29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24605000000</v>
      </c>
      <c r="P41" s="30">
        <v>3005526614</v>
      </c>
      <c r="Q41" s="30"/>
      <c r="S41" s="9">
        <v>0</v>
      </c>
      <c r="U41" s="9">
        <v>27610526614</v>
      </c>
      <c r="W41" s="10">
        <v>2.48</v>
      </c>
    </row>
    <row r="42" spans="1:23" ht="21.95" customHeight="1" x14ac:dyDescent="0.2">
      <c r="A42" s="29" t="s">
        <v>35</v>
      </c>
      <c r="B42" s="29"/>
      <c r="D42" s="9">
        <v>0</v>
      </c>
      <c r="F42" s="9">
        <v>23772581080</v>
      </c>
      <c r="H42" s="9">
        <v>0</v>
      </c>
      <c r="J42" s="9">
        <v>23772581080</v>
      </c>
      <c r="L42" s="10">
        <v>7.93</v>
      </c>
      <c r="N42" s="9">
        <v>0</v>
      </c>
      <c r="P42" s="30">
        <v>39132344166</v>
      </c>
      <c r="Q42" s="30"/>
      <c r="S42" s="9">
        <v>0</v>
      </c>
      <c r="U42" s="9">
        <v>39132344166</v>
      </c>
      <c r="W42" s="10">
        <v>3.51</v>
      </c>
    </row>
    <row r="43" spans="1:23" ht="21.95" customHeight="1" x14ac:dyDescent="0.2">
      <c r="A43" s="29" t="s">
        <v>53</v>
      </c>
      <c r="B43" s="29"/>
      <c r="D43" s="9">
        <v>0</v>
      </c>
      <c r="F43" s="9">
        <v>3632258700</v>
      </c>
      <c r="H43" s="9">
        <v>0</v>
      </c>
      <c r="J43" s="9">
        <v>3632258700</v>
      </c>
      <c r="L43" s="10">
        <v>1.21</v>
      </c>
      <c r="N43" s="9">
        <v>0</v>
      </c>
      <c r="P43" s="30">
        <v>10374899850</v>
      </c>
      <c r="Q43" s="30"/>
      <c r="S43" s="9">
        <v>0</v>
      </c>
      <c r="U43" s="9">
        <v>10374899850</v>
      </c>
      <c r="W43" s="10">
        <v>0.93</v>
      </c>
    </row>
    <row r="44" spans="1:23" ht="21.95" customHeight="1" x14ac:dyDescent="0.2">
      <c r="A44" s="29" t="s">
        <v>33</v>
      </c>
      <c r="B44" s="29"/>
      <c r="D44" s="9">
        <v>0</v>
      </c>
      <c r="F44" s="9">
        <v>-2376881215</v>
      </c>
      <c r="H44" s="9">
        <v>0</v>
      </c>
      <c r="J44" s="9">
        <v>-2376881215</v>
      </c>
      <c r="L44" s="10">
        <v>-0.79</v>
      </c>
      <c r="N44" s="9">
        <v>0</v>
      </c>
      <c r="P44" s="30">
        <v>26024567816</v>
      </c>
      <c r="Q44" s="30"/>
      <c r="S44" s="9">
        <v>0</v>
      </c>
      <c r="U44" s="9">
        <v>26024567816</v>
      </c>
      <c r="W44" s="10">
        <v>2.34</v>
      </c>
    </row>
    <row r="45" spans="1:23" ht="21.95" customHeight="1" x14ac:dyDescent="0.2">
      <c r="A45" s="29" t="s">
        <v>21</v>
      </c>
      <c r="B45" s="29"/>
      <c r="D45" s="9">
        <v>0</v>
      </c>
      <c r="F45" s="9">
        <v>26720064000</v>
      </c>
      <c r="H45" s="9">
        <v>0</v>
      </c>
      <c r="J45" s="9">
        <v>26720064000</v>
      </c>
      <c r="L45" s="10">
        <v>8.92</v>
      </c>
      <c r="N45" s="9">
        <v>0</v>
      </c>
      <c r="P45" s="30">
        <v>91293552000</v>
      </c>
      <c r="Q45" s="30"/>
      <c r="S45" s="9">
        <v>0</v>
      </c>
      <c r="U45" s="9">
        <v>91293552000</v>
      </c>
      <c r="W45" s="10">
        <v>8.19</v>
      </c>
    </row>
    <row r="46" spans="1:23" ht="21.95" customHeight="1" x14ac:dyDescent="0.2">
      <c r="A46" s="29" t="s">
        <v>23</v>
      </c>
      <c r="B46" s="29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30">
        <v>3019923900</v>
      </c>
      <c r="Q46" s="30"/>
      <c r="S46" s="9">
        <v>0</v>
      </c>
      <c r="U46" s="9">
        <v>3019923900</v>
      </c>
      <c r="W46" s="10">
        <v>0.27</v>
      </c>
    </row>
    <row r="47" spans="1:23" ht="21.95" customHeight="1" x14ac:dyDescent="0.2">
      <c r="A47" s="29" t="s">
        <v>49</v>
      </c>
      <c r="B47" s="29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9">
        <v>0</v>
      </c>
      <c r="P47" s="30">
        <v>6066454464</v>
      </c>
      <c r="Q47" s="30"/>
      <c r="S47" s="9">
        <v>0</v>
      </c>
      <c r="U47" s="9">
        <v>6066454464</v>
      </c>
      <c r="W47" s="10">
        <v>0.54</v>
      </c>
    </row>
    <row r="48" spans="1:23" ht="21.95" customHeight="1" x14ac:dyDescent="0.2">
      <c r="A48" s="29" t="s">
        <v>57</v>
      </c>
      <c r="B48" s="29"/>
      <c r="D48" s="9">
        <v>0</v>
      </c>
      <c r="F48" s="9">
        <v>326479938</v>
      </c>
      <c r="H48" s="9">
        <v>0</v>
      </c>
      <c r="J48" s="9">
        <v>326479938</v>
      </c>
      <c r="L48" s="10">
        <v>0.11</v>
      </c>
      <c r="N48" s="9">
        <v>0</v>
      </c>
      <c r="P48" s="30">
        <v>326479938</v>
      </c>
      <c r="Q48" s="30"/>
      <c r="S48" s="9">
        <v>0</v>
      </c>
      <c r="U48" s="9">
        <v>326479938</v>
      </c>
      <c r="W48" s="10">
        <v>0.03</v>
      </c>
    </row>
    <row r="49" spans="1:23" ht="21.95" customHeight="1" x14ac:dyDescent="0.2">
      <c r="A49" s="29" t="s">
        <v>54</v>
      </c>
      <c r="B49" s="29"/>
      <c r="D49" s="9">
        <v>0</v>
      </c>
      <c r="F49" s="9">
        <v>14735797200</v>
      </c>
      <c r="H49" s="9">
        <v>0</v>
      </c>
      <c r="J49" s="9">
        <v>14735797200</v>
      </c>
      <c r="L49" s="10">
        <v>4.92</v>
      </c>
      <c r="N49" s="9">
        <v>0</v>
      </c>
      <c r="P49" s="30">
        <v>25865713318</v>
      </c>
      <c r="Q49" s="30"/>
      <c r="S49" s="9">
        <v>0</v>
      </c>
      <c r="U49" s="9">
        <v>25865713318</v>
      </c>
      <c r="W49" s="10">
        <v>2.3199999999999998</v>
      </c>
    </row>
    <row r="50" spans="1:23" ht="21.95" customHeight="1" x14ac:dyDescent="0.2">
      <c r="A50" s="29" t="s">
        <v>37</v>
      </c>
      <c r="B50" s="29"/>
      <c r="D50" s="9">
        <v>0</v>
      </c>
      <c r="F50" s="9">
        <v>22689379288</v>
      </c>
      <c r="H50" s="9">
        <v>0</v>
      </c>
      <c r="J50" s="9">
        <v>22689379288</v>
      </c>
      <c r="L50" s="10">
        <v>7.57</v>
      </c>
      <c r="N50" s="9">
        <v>0</v>
      </c>
      <c r="P50" s="30">
        <v>38942096788</v>
      </c>
      <c r="Q50" s="30"/>
      <c r="S50" s="9">
        <v>0</v>
      </c>
      <c r="U50" s="9">
        <v>38942096788</v>
      </c>
      <c r="W50" s="10">
        <v>3.49</v>
      </c>
    </row>
    <row r="51" spans="1:23" ht="21.95" customHeight="1" x14ac:dyDescent="0.2">
      <c r="A51" s="29" t="s">
        <v>59</v>
      </c>
      <c r="B51" s="29"/>
      <c r="D51" s="9">
        <v>0</v>
      </c>
      <c r="F51" s="9">
        <v>6199729198</v>
      </c>
      <c r="H51" s="9">
        <v>0</v>
      </c>
      <c r="J51" s="9">
        <v>6199729198</v>
      </c>
      <c r="L51" s="10">
        <v>2.0699999999999998</v>
      </c>
      <c r="N51" s="9">
        <v>0</v>
      </c>
      <c r="P51" s="30">
        <v>6199729198</v>
      </c>
      <c r="Q51" s="30"/>
      <c r="S51" s="9">
        <v>0</v>
      </c>
      <c r="U51" s="9">
        <v>6199729198</v>
      </c>
      <c r="W51" s="10">
        <v>0.56000000000000005</v>
      </c>
    </row>
    <row r="52" spans="1:23" ht="21.95" customHeight="1" x14ac:dyDescent="0.2">
      <c r="A52" s="29" t="s">
        <v>24</v>
      </c>
      <c r="B52" s="29"/>
      <c r="D52" s="9">
        <v>0</v>
      </c>
      <c r="F52" s="9">
        <v>19080938986</v>
      </c>
      <c r="H52" s="9">
        <v>0</v>
      </c>
      <c r="J52" s="9">
        <v>19080938986</v>
      </c>
      <c r="L52" s="10">
        <v>6.37</v>
      </c>
      <c r="N52" s="9">
        <v>0</v>
      </c>
      <c r="P52" s="30">
        <v>34546006173</v>
      </c>
      <c r="Q52" s="30"/>
      <c r="S52" s="9">
        <v>0</v>
      </c>
      <c r="U52" s="9">
        <v>34546006173</v>
      </c>
      <c r="W52" s="10">
        <v>3.1</v>
      </c>
    </row>
    <row r="53" spans="1:23" ht="21.95" customHeight="1" x14ac:dyDescent="0.2">
      <c r="A53" s="29" t="s">
        <v>51</v>
      </c>
      <c r="B53" s="29"/>
      <c r="D53" s="9">
        <v>0</v>
      </c>
      <c r="F53" s="9">
        <v>13698009000</v>
      </c>
      <c r="H53" s="9">
        <v>0</v>
      </c>
      <c r="J53" s="9">
        <v>13698009000</v>
      </c>
      <c r="L53" s="10">
        <v>4.57</v>
      </c>
      <c r="N53" s="9">
        <v>0</v>
      </c>
      <c r="P53" s="30">
        <v>64871703000</v>
      </c>
      <c r="Q53" s="30"/>
      <c r="S53" s="9">
        <v>0</v>
      </c>
      <c r="U53" s="9">
        <v>64871703000</v>
      </c>
      <c r="W53" s="10">
        <v>5.82</v>
      </c>
    </row>
    <row r="54" spans="1:23" ht="21.95" customHeight="1" x14ac:dyDescent="0.2">
      <c r="A54" s="29" t="s">
        <v>41</v>
      </c>
      <c r="B54" s="29"/>
      <c r="D54" s="9">
        <v>0</v>
      </c>
      <c r="F54" s="9">
        <v>-382312219</v>
      </c>
      <c r="H54" s="9">
        <v>0</v>
      </c>
      <c r="J54" s="9">
        <v>-382312219</v>
      </c>
      <c r="L54" s="10">
        <v>-0.13</v>
      </c>
      <c r="N54" s="9">
        <v>0</v>
      </c>
      <c r="P54" s="30">
        <v>5818423072</v>
      </c>
      <c r="Q54" s="30"/>
      <c r="S54" s="9">
        <v>0</v>
      </c>
      <c r="U54" s="9">
        <v>5818423072</v>
      </c>
      <c r="W54" s="10">
        <v>0.52</v>
      </c>
    </row>
    <row r="55" spans="1:23" ht="21.95" customHeight="1" x14ac:dyDescent="0.2">
      <c r="A55" s="29" t="s">
        <v>39</v>
      </c>
      <c r="B55" s="29"/>
      <c r="D55" s="9">
        <v>0</v>
      </c>
      <c r="F55" s="9">
        <v>15600620700</v>
      </c>
      <c r="H55" s="9">
        <v>0</v>
      </c>
      <c r="J55" s="9">
        <v>15600620700</v>
      </c>
      <c r="L55" s="10">
        <v>5.21</v>
      </c>
      <c r="N55" s="9">
        <v>0</v>
      </c>
      <c r="P55" s="30">
        <v>18117302721</v>
      </c>
      <c r="Q55" s="30"/>
      <c r="S55" s="9">
        <v>0</v>
      </c>
      <c r="U55" s="9">
        <v>18117302721</v>
      </c>
      <c r="W55" s="10">
        <v>1.63</v>
      </c>
    </row>
    <row r="56" spans="1:23" ht="21.95" customHeight="1" x14ac:dyDescent="0.2">
      <c r="A56" s="29" t="s">
        <v>45</v>
      </c>
      <c r="B56" s="29"/>
      <c r="D56" s="9">
        <v>0</v>
      </c>
      <c r="F56" s="9">
        <v>14358058200</v>
      </c>
      <c r="H56" s="9">
        <v>0</v>
      </c>
      <c r="J56" s="9">
        <v>14358058200</v>
      </c>
      <c r="L56" s="10">
        <v>4.79</v>
      </c>
      <c r="N56" s="9">
        <v>0</v>
      </c>
      <c r="P56" s="30">
        <v>29493463500</v>
      </c>
      <c r="Q56" s="30"/>
      <c r="S56" s="9">
        <v>0</v>
      </c>
      <c r="U56" s="9">
        <v>29493463500</v>
      </c>
      <c r="W56" s="10">
        <v>2.65</v>
      </c>
    </row>
    <row r="57" spans="1:23" ht="21.95" customHeight="1" x14ac:dyDescent="0.2">
      <c r="A57" s="29" t="s">
        <v>38</v>
      </c>
      <c r="B57" s="29"/>
      <c r="D57" s="9">
        <v>0</v>
      </c>
      <c r="F57" s="9">
        <v>30293945438</v>
      </c>
      <c r="H57" s="9">
        <v>0</v>
      </c>
      <c r="J57" s="9">
        <v>30293945438</v>
      </c>
      <c r="L57" s="10">
        <v>10.11</v>
      </c>
      <c r="N57" s="9">
        <v>0</v>
      </c>
      <c r="P57" s="30">
        <v>49659478399</v>
      </c>
      <c r="Q57" s="30"/>
      <c r="S57" s="9">
        <v>0</v>
      </c>
      <c r="U57" s="9">
        <v>49659478399</v>
      </c>
      <c r="W57" s="10">
        <v>4.46</v>
      </c>
    </row>
    <row r="58" spans="1:23" ht="21.95" customHeight="1" x14ac:dyDescent="0.2">
      <c r="A58" s="29" t="s">
        <v>34</v>
      </c>
      <c r="B58" s="29"/>
      <c r="D58" s="9">
        <v>0</v>
      </c>
      <c r="F58" s="9">
        <v>4022920350</v>
      </c>
      <c r="H58" s="9">
        <v>0</v>
      </c>
      <c r="J58" s="9">
        <v>4022920350</v>
      </c>
      <c r="L58" s="10">
        <v>1.34</v>
      </c>
      <c r="N58" s="9">
        <v>0</v>
      </c>
      <c r="P58" s="30">
        <v>36508474350</v>
      </c>
      <c r="Q58" s="30"/>
      <c r="S58" s="9">
        <v>0</v>
      </c>
      <c r="U58" s="9">
        <v>36508474350</v>
      </c>
      <c r="W58" s="10">
        <v>3.28</v>
      </c>
    </row>
    <row r="59" spans="1:23" ht="21.95" customHeight="1" x14ac:dyDescent="0.2">
      <c r="A59" s="29" t="s">
        <v>43</v>
      </c>
      <c r="B59" s="29"/>
      <c r="D59" s="9">
        <v>0</v>
      </c>
      <c r="F59" s="9">
        <v>-2534827500</v>
      </c>
      <c r="H59" s="9">
        <v>0</v>
      </c>
      <c r="J59" s="9">
        <v>-2534827500</v>
      </c>
      <c r="L59" s="10">
        <v>-0.85</v>
      </c>
      <c r="N59" s="9">
        <v>0</v>
      </c>
      <c r="P59" s="30">
        <v>92318417550</v>
      </c>
      <c r="Q59" s="30"/>
      <c r="S59" s="9">
        <v>0</v>
      </c>
      <c r="U59" s="9">
        <v>92318417550</v>
      </c>
      <c r="W59" s="10">
        <v>8.2899999999999991</v>
      </c>
    </row>
    <row r="60" spans="1:23" ht="21.95" customHeight="1" x14ac:dyDescent="0.2">
      <c r="A60" s="29" t="s">
        <v>58</v>
      </c>
      <c r="B60" s="29"/>
      <c r="D60" s="9">
        <v>0</v>
      </c>
      <c r="F60" s="9">
        <v>936037782</v>
      </c>
      <c r="H60" s="9">
        <v>0</v>
      </c>
      <c r="J60" s="9">
        <v>936037782</v>
      </c>
      <c r="L60" s="10">
        <v>0.31</v>
      </c>
      <c r="N60" s="9">
        <v>0</v>
      </c>
      <c r="P60" s="30">
        <v>936037782</v>
      </c>
      <c r="Q60" s="30"/>
      <c r="S60" s="9">
        <v>0</v>
      </c>
      <c r="U60" s="9">
        <v>936037782</v>
      </c>
      <c r="W60" s="10">
        <v>0.08</v>
      </c>
    </row>
    <row r="61" spans="1:23" ht="21.95" customHeight="1" x14ac:dyDescent="0.2">
      <c r="A61" s="29" t="s">
        <v>25</v>
      </c>
      <c r="B61" s="29"/>
      <c r="D61" s="9">
        <v>0</v>
      </c>
      <c r="F61" s="9">
        <v>10826668895</v>
      </c>
      <c r="H61" s="9">
        <v>0</v>
      </c>
      <c r="J61" s="9">
        <v>10826668895</v>
      </c>
      <c r="L61" s="10">
        <v>3.61</v>
      </c>
      <c r="N61" s="9">
        <v>0</v>
      </c>
      <c r="P61" s="30">
        <v>22569839038</v>
      </c>
      <c r="Q61" s="30"/>
      <c r="S61" s="9">
        <v>0</v>
      </c>
      <c r="U61" s="9">
        <v>22569839038</v>
      </c>
      <c r="W61" s="10">
        <v>2.0299999999999998</v>
      </c>
    </row>
    <row r="62" spans="1:23" ht="21.95" customHeight="1" x14ac:dyDescent="0.2">
      <c r="A62" s="29" t="s">
        <v>47</v>
      </c>
      <c r="B62" s="29"/>
      <c r="D62" s="9">
        <v>0</v>
      </c>
      <c r="F62" s="9">
        <v>4035742816</v>
      </c>
      <c r="H62" s="9">
        <v>0</v>
      </c>
      <c r="J62" s="9">
        <v>4035742816</v>
      </c>
      <c r="L62" s="10">
        <v>1.35</v>
      </c>
      <c r="N62" s="9">
        <v>0</v>
      </c>
      <c r="P62" s="30">
        <v>3863414902</v>
      </c>
      <c r="Q62" s="30"/>
      <c r="S62" s="9">
        <v>0</v>
      </c>
      <c r="U62" s="9">
        <v>3863414902</v>
      </c>
      <c r="W62" s="10">
        <v>0.35</v>
      </c>
    </row>
    <row r="63" spans="1:23" ht="21.95" customHeight="1" x14ac:dyDescent="0.2">
      <c r="A63" s="29" t="s">
        <v>52</v>
      </c>
      <c r="B63" s="29"/>
      <c r="D63" s="9">
        <v>0</v>
      </c>
      <c r="F63" s="9">
        <v>2910526610</v>
      </c>
      <c r="H63" s="9">
        <v>0</v>
      </c>
      <c r="J63" s="9">
        <v>2910526610</v>
      </c>
      <c r="L63" s="10">
        <v>0.97</v>
      </c>
      <c r="N63" s="9">
        <v>0</v>
      </c>
      <c r="P63" s="30">
        <v>23774483026</v>
      </c>
      <c r="Q63" s="30"/>
      <c r="S63" s="9">
        <v>0</v>
      </c>
      <c r="U63" s="9">
        <v>23774483026</v>
      </c>
      <c r="W63" s="10">
        <v>2.13</v>
      </c>
    </row>
    <row r="64" spans="1:23" ht="21.95" customHeight="1" x14ac:dyDescent="0.2">
      <c r="A64" s="31" t="s">
        <v>56</v>
      </c>
      <c r="B64" s="31"/>
      <c r="D64" s="13">
        <v>0</v>
      </c>
      <c r="F64" s="13">
        <v>16189495920</v>
      </c>
      <c r="H64" s="13">
        <v>0</v>
      </c>
      <c r="J64" s="13">
        <v>16189495920</v>
      </c>
      <c r="L64" s="14">
        <v>5.4</v>
      </c>
      <c r="N64" s="13">
        <v>0</v>
      </c>
      <c r="P64" s="30">
        <v>43544161440</v>
      </c>
      <c r="Q64" s="34"/>
      <c r="S64" s="13">
        <v>0</v>
      </c>
      <c r="U64" s="13">
        <v>43544161440</v>
      </c>
      <c r="W64" s="14">
        <v>3.91</v>
      </c>
    </row>
    <row r="65" spans="1:23" ht="21.95" customHeight="1" x14ac:dyDescent="0.2">
      <c r="A65" s="32" t="s">
        <v>60</v>
      </c>
      <c r="B65" s="32"/>
      <c r="D65" s="16">
        <v>0</v>
      </c>
      <c r="F65" s="16">
        <v>221597963709</v>
      </c>
      <c r="H65" s="16">
        <v>154979014550</v>
      </c>
      <c r="J65" s="16">
        <v>376576978259</v>
      </c>
      <c r="L65" s="17">
        <v>125.67</v>
      </c>
      <c r="N65" s="16">
        <v>25689350133</v>
      </c>
      <c r="Q65" s="16">
        <v>891694319507</v>
      </c>
      <c r="S65" s="16">
        <v>188798730962</v>
      </c>
      <c r="U65" s="16">
        <v>1106182400602</v>
      </c>
      <c r="W65" s="17">
        <v>99.3</v>
      </c>
    </row>
    <row r="66" spans="1:23" x14ac:dyDescent="0.2">
      <c r="F66" s="20"/>
      <c r="H66" s="20"/>
      <c r="N66" s="20"/>
      <c r="Q66" s="20"/>
      <c r="S66" s="20"/>
    </row>
  </sheetData>
  <mergeCells count="123">
    <mergeCell ref="A64:B64"/>
    <mergeCell ref="P64:Q64"/>
    <mergeCell ref="A65:B65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scale="6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11"/>
  <sheetViews>
    <sheetView rightToLeft="1" view="pageBreakPreview" zoomScale="130" zoomScaleNormal="100" zoomScaleSheetLayoutView="130" workbookViewId="0">
      <selection activeCell="C15" sqref="C15"/>
    </sheetView>
  </sheetViews>
  <sheetFormatPr defaultRowHeight="12.75" x14ac:dyDescent="0.2"/>
  <cols>
    <col min="1" max="1" width="13" bestFit="1" customWidth="1"/>
    <col min="2" max="2" width="1.28515625" customWidth="1"/>
    <col min="3" max="3" width="11.7109375" bestFit="1" customWidth="1"/>
    <col min="4" max="4" width="1.28515625" customWidth="1"/>
    <col min="5" max="5" width="13.5703125" bestFit="1" customWidth="1"/>
    <col min="6" max="6" width="1.28515625" customWidth="1"/>
    <col min="7" max="7" width="9.5703125" bestFit="1" customWidth="1"/>
    <col min="8" max="8" width="1.28515625" customWidth="1"/>
    <col min="9" max="9" width="9.140625" bestFit="1" customWidth="1"/>
    <col min="10" max="10" width="1.28515625" customWidth="1"/>
    <col min="11" max="11" width="5.42578125" bestFit="1" customWidth="1"/>
    <col min="12" max="12" width="1.28515625" customWidth="1"/>
    <col min="13" max="13" width="10" bestFit="1" customWidth="1"/>
    <col min="14" max="14" width="1.28515625" customWidth="1"/>
    <col min="15" max="15" width="16" bestFit="1" customWidth="1"/>
    <col min="16" max="16" width="1.28515625" customWidth="1"/>
    <col min="17" max="17" width="11.7109375" bestFit="1" customWidth="1"/>
    <col min="18" max="18" width="1.28515625" customWidth="1"/>
    <col min="19" max="19" width="16" bestFit="1" customWidth="1"/>
    <col min="20" max="20" width="0.28515625" customWidth="1"/>
  </cols>
  <sheetData>
    <row r="1" spans="1:19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1.95" customHeight="1" x14ac:dyDescent="0.2">
      <c r="A2" s="23" t="s">
        <v>78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.9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4.65" customHeight="1" x14ac:dyDescent="0.2"/>
    <row r="5" spans="1:19" ht="14.65" customHeight="1" x14ac:dyDescent="0.2">
      <c r="A5" s="24" t="s">
        <v>90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ht="14.65" customHeight="1" x14ac:dyDescent="0.2">
      <c r="A6" s="25" t="s">
        <v>61</v>
      </c>
      <c r="C6" s="25" t="s">
        <v>110</v>
      </c>
      <c r="D6" s="25"/>
      <c r="E6" s="25"/>
      <c r="F6" s="25"/>
      <c r="G6" s="25"/>
      <c r="I6" s="25" t="s">
        <v>87</v>
      </c>
      <c r="J6" s="25"/>
      <c r="K6" s="25"/>
      <c r="L6" s="25"/>
      <c r="M6" s="25"/>
      <c r="O6" s="25" t="s">
        <v>88</v>
      </c>
      <c r="P6" s="25"/>
      <c r="Q6" s="25"/>
      <c r="R6" s="25"/>
      <c r="S6" s="25"/>
    </row>
    <row r="7" spans="1:19" ht="39.75" customHeight="1" x14ac:dyDescent="0.2">
      <c r="A7" s="25"/>
      <c r="C7" s="19" t="s">
        <v>111</v>
      </c>
      <c r="D7" s="3"/>
      <c r="E7" s="19" t="s">
        <v>112</v>
      </c>
      <c r="F7" s="3"/>
      <c r="G7" s="19" t="s">
        <v>113</v>
      </c>
      <c r="I7" s="19" t="s">
        <v>114</v>
      </c>
      <c r="J7" s="3"/>
      <c r="K7" s="19" t="s">
        <v>115</v>
      </c>
      <c r="L7" s="3"/>
      <c r="M7" s="19" t="s">
        <v>116</v>
      </c>
      <c r="O7" s="19" t="s">
        <v>114</v>
      </c>
      <c r="P7" s="3"/>
      <c r="Q7" s="19" t="s">
        <v>115</v>
      </c>
      <c r="R7" s="3"/>
      <c r="S7" s="19" t="s">
        <v>116</v>
      </c>
    </row>
    <row r="8" spans="1:19" ht="21.95" customHeight="1" x14ac:dyDescent="0.2">
      <c r="A8" s="5" t="s">
        <v>44</v>
      </c>
      <c r="C8" s="5" t="s">
        <v>117</v>
      </c>
      <c r="E8" s="6">
        <v>1600000</v>
      </c>
      <c r="G8" s="6">
        <v>700</v>
      </c>
      <c r="I8" s="6">
        <v>0</v>
      </c>
      <c r="K8" s="6">
        <v>0</v>
      </c>
      <c r="M8" s="6">
        <v>0</v>
      </c>
      <c r="O8" s="6">
        <v>1120000000</v>
      </c>
      <c r="Q8" s="6">
        <v>35649867</v>
      </c>
      <c r="S8" s="6">
        <v>1084350133</v>
      </c>
    </row>
    <row r="9" spans="1:19" ht="21.95" customHeight="1" x14ac:dyDescent="0.2">
      <c r="A9" s="22" t="s">
        <v>22</v>
      </c>
      <c r="C9" s="8" t="s">
        <v>118</v>
      </c>
      <c r="E9" s="9">
        <v>665000</v>
      </c>
      <c r="G9" s="9">
        <v>37000</v>
      </c>
      <c r="I9" s="9">
        <v>0</v>
      </c>
      <c r="K9" s="9">
        <v>0</v>
      </c>
      <c r="M9" s="9">
        <v>0</v>
      </c>
      <c r="O9" s="13">
        <v>24605000000</v>
      </c>
      <c r="Q9" s="13">
        <v>0</v>
      </c>
      <c r="S9" s="13">
        <v>24605000000</v>
      </c>
    </row>
    <row r="10" spans="1:19" ht="21.95" customHeight="1" x14ac:dyDescent="0.2">
      <c r="A10" s="21" t="s">
        <v>60</v>
      </c>
      <c r="C10" s="9"/>
      <c r="E10" s="9"/>
      <c r="G10" s="9"/>
      <c r="I10" s="9"/>
      <c r="K10" s="9"/>
      <c r="M10" s="9"/>
      <c r="O10" s="16">
        <v>25725000000</v>
      </c>
      <c r="Q10" s="16">
        <v>35649867</v>
      </c>
      <c r="S10" s="16">
        <v>25689350133</v>
      </c>
    </row>
    <row r="11" spans="1:19" x14ac:dyDescent="0.2">
      <c r="S11" s="2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44"/>
  <sheetViews>
    <sheetView rightToLeft="1" view="pageBreakPreview" zoomScale="85" zoomScaleNormal="100" zoomScaleSheetLayoutView="85" workbookViewId="0">
      <selection activeCell="C39" activeCellId="1" sqref="K39 C39"/>
    </sheetView>
  </sheetViews>
  <sheetFormatPr defaultRowHeight="12.75" x14ac:dyDescent="0.2"/>
  <cols>
    <col min="1" max="1" width="29.5703125" bestFit="1" customWidth="1"/>
    <col min="2" max="2" width="1.28515625" customWidth="1"/>
    <col min="3" max="3" width="13" bestFit="1" customWidth="1"/>
    <col min="4" max="4" width="1.28515625" customWidth="1"/>
    <col min="5" max="5" width="17.140625" bestFit="1" customWidth="1"/>
    <col min="6" max="6" width="1.28515625" customWidth="1"/>
    <col min="7" max="7" width="17.140625" bestFit="1" customWidth="1"/>
    <col min="8" max="8" width="1.28515625" customWidth="1"/>
    <col min="9" max="9" width="17.140625" bestFit="1" customWidth="1"/>
    <col min="10" max="10" width="1.28515625" customWidth="1"/>
    <col min="11" max="11" width="13" bestFit="1" customWidth="1"/>
    <col min="12" max="12" width="1.28515625" customWidth="1"/>
    <col min="13" max="13" width="19" bestFit="1" customWidth="1"/>
    <col min="14" max="14" width="1.28515625" customWidth="1"/>
    <col min="15" max="15" width="17.140625" bestFit="1" customWidth="1"/>
    <col min="16" max="16" width="1.28515625" customWidth="1"/>
    <col min="17" max="17" width="17.140625" bestFit="1" customWidth="1"/>
    <col min="18" max="18" width="0.28515625" customWidth="1"/>
  </cols>
  <sheetData>
    <row r="1" spans="1:17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1.95" customHeight="1" x14ac:dyDescent="0.2">
      <c r="A2" s="23" t="s">
        <v>78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1.9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4.65" customHeight="1" x14ac:dyDescent="0.2"/>
    <row r="5" spans="1:17" ht="14.65" customHeight="1" x14ac:dyDescent="0.2">
      <c r="A5" s="24" t="s">
        <v>122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14.65" customHeight="1" x14ac:dyDescent="0.2">
      <c r="A6" s="25" t="s">
        <v>80</v>
      </c>
      <c r="C6" s="25" t="s">
        <v>87</v>
      </c>
      <c r="D6" s="25"/>
      <c r="E6" s="25"/>
      <c r="F6" s="25"/>
      <c r="G6" s="25"/>
      <c r="H6" s="25"/>
      <c r="I6" s="25"/>
      <c r="K6" s="25" t="s">
        <v>88</v>
      </c>
      <c r="L6" s="25"/>
      <c r="M6" s="25"/>
      <c r="N6" s="25"/>
      <c r="O6" s="25"/>
      <c r="P6" s="25"/>
      <c r="Q6" s="25"/>
    </row>
    <row r="7" spans="1:17" ht="39" customHeight="1" x14ac:dyDescent="0.2">
      <c r="A7" s="25"/>
      <c r="C7" s="19" t="s">
        <v>11</v>
      </c>
      <c r="D7" s="3"/>
      <c r="E7" s="19" t="s">
        <v>123</v>
      </c>
      <c r="F7" s="3"/>
      <c r="G7" s="19" t="s">
        <v>124</v>
      </c>
      <c r="H7" s="3"/>
      <c r="I7" s="19" t="s">
        <v>125</v>
      </c>
      <c r="K7" s="19" t="s">
        <v>11</v>
      </c>
      <c r="L7" s="3"/>
      <c r="M7" s="19" t="s">
        <v>123</v>
      </c>
      <c r="N7" s="3"/>
      <c r="O7" s="19" t="s">
        <v>124</v>
      </c>
      <c r="P7" s="3"/>
      <c r="Q7" s="19" t="s">
        <v>125</v>
      </c>
    </row>
    <row r="8" spans="1:17" ht="21.95" customHeight="1" x14ac:dyDescent="0.2">
      <c r="A8" s="5" t="s">
        <v>26</v>
      </c>
      <c r="C8" s="6">
        <v>500000</v>
      </c>
      <c r="E8" s="6">
        <v>9562761116</v>
      </c>
      <c r="G8" s="6">
        <v>6550789485</v>
      </c>
      <c r="I8" s="6">
        <v>3011971631</v>
      </c>
      <c r="K8" s="6">
        <v>500000</v>
      </c>
      <c r="M8" s="6">
        <v>9562761116</v>
      </c>
      <c r="O8" s="6">
        <v>6550789485</v>
      </c>
      <c r="Q8" s="6">
        <v>3011971631</v>
      </c>
    </row>
    <row r="9" spans="1:17" ht="21.95" customHeight="1" x14ac:dyDescent="0.2">
      <c r="A9" s="8" t="s">
        <v>17</v>
      </c>
      <c r="C9" s="9">
        <v>63175634</v>
      </c>
      <c r="E9" s="9">
        <v>114554263220</v>
      </c>
      <c r="G9" s="9">
        <v>85590334888</v>
      </c>
      <c r="I9" s="9">
        <v>28963928332</v>
      </c>
      <c r="K9" s="9">
        <v>63175634</v>
      </c>
      <c r="M9" s="9">
        <v>114554263220</v>
      </c>
      <c r="O9" s="9">
        <v>85590334888</v>
      </c>
      <c r="Q9" s="9">
        <v>28963928332</v>
      </c>
    </row>
    <row r="10" spans="1:17" ht="21.95" customHeight="1" x14ac:dyDescent="0.2">
      <c r="A10" s="8" t="s">
        <v>20</v>
      </c>
      <c r="C10" s="9">
        <v>670000</v>
      </c>
      <c r="E10" s="9">
        <v>27194501411</v>
      </c>
      <c r="G10" s="9">
        <v>21661135525</v>
      </c>
      <c r="I10" s="9">
        <v>5533365886</v>
      </c>
      <c r="K10" s="9">
        <v>1650000</v>
      </c>
      <c r="M10" s="9">
        <v>63425606046</v>
      </c>
      <c r="O10" s="9">
        <v>53059903875</v>
      </c>
      <c r="Q10" s="9">
        <v>10365702171</v>
      </c>
    </row>
    <row r="11" spans="1:17" ht="21.95" customHeight="1" x14ac:dyDescent="0.2">
      <c r="A11" s="8" t="s">
        <v>27</v>
      </c>
      <c r="C11" s="9">
        <v>1000000</v>
      </c>
      <c r="E11" s="9">
        <v>8002102558</v>
      </c>
      <c r="G11" s="9">
        <v>5685157438</v>
      </c>
      <c r="I11" s="9">
        <v>2316945120</v>
      </c>
      <c r="K11" s="9">
        <v>1000000</v>
      </c>
      <c r="M11" s="9">
        <v>8002102558</v>
      </c>
      <c r="O11" s="9">
        <v>5685157438</v>
      </c>
      <c r="Q11" s="9">
        <v>2316945120</v>
      </c>
    </row>
    <row r="12" spans="1:17" ht="21.95" customHeight="1" x14ac:dyDescent="0.2">
      <c r="A12" s="8" t="s">
        <v>55</v>
      </c>
      <c r="C12" s="9">
        <v>250000</v>
      </c>
      <c r="E12" s="9">
        <v>4651026486</v>
      </c>
      <c r="G12" s="9">
        <v>3328019099</v>
      </c>
      <c r="I12" s="9">
        <v>1323007387</v>
      </c>
      <c r="K12" s="9">
        <v>250000</v>
      </c>
      <c r="M12" s="9">
        <v>4651026486</v>
      </c>
      <c r="O12" s="9">
        <v>3328019099</v>
      </c>
      <c r="Q12" s="9">
        <v>1323007387</v>
      </c>
    </row>
    <row r="13" spans="1:17" ht="21.95" customHeight="1" x14ac:dyDescent="0.2">
      <c r="A13" s="8" t="s">
        <v>31</v>
      </c>
      <c r="C13" s="9">
        <v>42939218</v>
      </c>
      <c r="E13" s="9">
        <v>103512181389</v>
      </c>
      <c r="G13" s="9">
        <v>70299835006</v>
      </c>
      <c r="I13" s="9">
        <v>33212346383</v>
      </c>
      <c r="K13" s="9">
        <v>45000007</v>
      </c>
      <c r="M13" s="9">
        <v>107962219013</v>
      </c>
      <c r="O13" s="9">
        <v>73674027210</v>
      </c>
      <c r="Q13" s="9">
        <v>34288191803</v>
      </c>
    </row>
    <row r="14" spans="1:17" ht="21.95" customHeight="1" x14ac:dyDescent="0.2">
      <c r="A14" s="8" t="s">
        <v>30</v>
      </c>
      <c r="C14" s="9">
        <v>17000000</v>
      </c>
      <c r="E14" s="9">
        <v>51904744612</v>
      </c>
      <c r="G14" s="9">
        <v>36214235550</v>
      </c>
      <c r="I14" s="9">
        <v>15690509062</v>
      </c>
      <c r="K14" s="9">
        <v>17000000</v>
      </c>
      <c r="M14" s="9">
        <v>51904744612</v>
      </c>
      <c r="O14" s="9">
        <v>36214235550</v>
      </c>
      <c r="Q14" s="9">
        <v>15690509062</v>
      </c>
    </row>
    <row r="15" spans="1:17" ht="21.95" customHeight="1" x14ac:dyDescent="0.2">
      <c r="A15" s="8" t="s">
        <v>18</v>
      </c>
      <c r="C15" s="9">
        <v>32000000</v>
      </c>
      <c r="E15" s="9">
        <v>76102193729</v>
      </c>
      <c r="G15" s="9">
        <v>53090222400</v>
      </c>
      <c r="I15" s="9">
        <v>23011971329</v>
      </c>
      <c r="K15" s="9">
        <v>32000000</v>
      </c>
      <c r="M15" s="9">
        <v>76102193729</v>
      </c>
      <c r="O15" s="9">
        <v>53090222400</v>
      </c>
      <c r="Q15" s="9">
        <v>23011971329</v>
      </c>
    </row>
    <row r="16" spans="1:17" ht="21.95" customHeight="1" x14ac:dyDescent="0.2">
      <c r="A16" s="8" t="s">
        <v>29</v>
      </c>
      <c r="C16" s="9">
        <v>1253962</v>
      </c>
      <c r="E16" s="9">
        <v>38846830055</v>
      </c>
      <c r="G16" s="9">
        <v>31910423705</v>
      </c>
      <c r="I16" s="9">
        <v>6936406350</v>
      </c>
      <c r="K16" s="9">
        <v>1253962</v>
      </c>
      <c r="M16" s="9">
        <v>38846830055</v>
      </c>
      <c r="O16" s="9">
        <v>31910423705</v>
      </c>
      <c r="Q16" s="9">
        <v>6936406350</v>
      </c>
    </row>
    <row r="17" spans="1:17" ht="21.95" customHeight="1" x14ac:dyDescent="0.2">
      <c r="A17" s="8" t="s">
        <v>32</v>
      </c>
      <c r="C17" s="9">
        <v>1900000</v>
      </c>
      <c r="E17" s="9">
        <v>23001847180</v>
      </c>
      <c r="G17" s="9">
        <v>17043352398</v>
      </c>
      <c r="I17" s="9">
        <v>5958494782</v>
      </c>
      <c r="K17" s="9">
        <v>2400000</v>
      </c>
      <c r="M17" s="9">
        <v>28535071633</v>
      </c>
      <c r="O17" s="9">
        <v>21434010387</v>
      </c>
      <c r="Q17" s="9">
        <v>7101061246</v>
      </c>
    </row>
    <row r="18" spans="1:17" ht="21.95" customHeight="1" x14ac:dyDescent="0.2">
      <c r="A18" s="8" t="s">
        <v>28</v>
      </c>
      <c r="C18" s="9">
        <v>802183</v>
      </c>
      <c r="E18" s="9">
        <v>8025840915</v>
      </c>
      <c r="G18" s="9">
        <v>8025840915</v>
      </c>
      <c r="I18" s="9">
        <v>0</v>
      </c>
      <c r="K18" s="9">
        <v>802183</v>
      </c>
      <c r="M18" s="9">
        <v>8025840915</v>
      </c>
      <c r="O18" s="9">
        <v>8025840915</v>
      </c>
      <c r="Q18" s="9">
        <v>0</v>
      </c>
    </row>
    <row r="19" spans="1:17" ht="21.95" customHeight="1" x14ac:dyDescent="0.2">
      <c r="A19" s="8" t="s">
        <v>40</v>
      </c>
      <c r="C19" s="9">
        <v>18000001</v>
      </c>
      <c r="E19" s="9">
        <v>53741352334</v>
      </c>
      <c r="G19" s="9">
        <v>34466419973</v>
      </c>
      <c r="I19" s="9">
        <v>19274932361</v>
      </c>
      <c r="K19" s="9">
        <v>18000001</v>
      </c>
      <c r="M19" s="9">
        <v>53741352334</v>
      </c>
      <c r="O19" s="9">
        <v>34466419973</v>
      </c>
      <c r="Q19" s="9">
        <v>19274932361</v>
      </c>
    </row>
    <row r="20" spans="1:17" ht="21.95" customHeight="1" x14ac:dyDescent="0.2">
      <c r="A20" s="8" t="s">
        <v>19</v>
      </c>
      <c r="C20" s="9">
        <v>16421217</v>
      </c>
      <c r="E20" s="9">
        <v>86188136810</v>
      </c>
      <c r="G20" s="9">
        <v>76443000883</v>
      </c>
      <c r="I20" s="9">
        <v>9745135927</v>
      </c>
      <c r="K20" s="9">
        <v>16421217</v>
      </c>
      <c r="M20" s="9">
        <v>86188136810</v>
      </c>
      <c r="O20" s="9">
        <v>76443000883</v>
      </c>
      <c r="Q20" s="9">
        <v>9745135927</v>
      </c>
    </row>
    <row r="21" spans="1:17" ht="21.95" customHeight="1" x14ac:dyDescent="0.2">
      <c r="A21" s="8" t="s">
        <v>36</v>
      </c>
      <c r="C21" s="9">
        <v>0</v>
      </c>
      <c r="E21" s="9">
        <v>0</v>
      </c>
      <c r="G21" s="9">
        <v>0</v>
      </c>
      <c r="I21" s="9">
        <v>0</v>
      </c>
      <c r="K21" s="9">
        <v>700000</v>
      </c>
      <c r="M21" s="9">
        <v>12136863033</v>
      </c>
      <c r="O21" s="9">
        <v>11684473123</v>
      </c>
      <c r="Q21" s="9">
        <v>452389910</v>
      </c>
    </row>
    <row r="22" spans="1:17" ht="21.95" customHeight="1" x14ac:dyDescent="0.2">
      <c r="A22" s="8" t="s">
        <v>46</v>
      </c>
      <c r="C22" s="9">
        <v>0</v>
      </c>
      <c r="E22" s="9">
        <v>0</v>
      </c>
      <c r="G22" s="9">
        <v>0</v>
      </c>
      <c r="I22" s="9">
        <v>0</v>
      </c>
      <c r="K22" s="9">
        <v>3000000</v>
      </c>
      <c r="M22" s="9">
        <v>7610446836</v>
      </c>
      <c r="O22" s="9">
        <v>7843054501</v>
      </c>
      <c r="Q22" s="9">
        <v>-232607665</v>
      </c>
    </row>
    <row r="23" spans="1:17" ht="21.95" customHeight="1" x14ac:dyDescent="0.2">
      <c r="A23" s="8" t="s">
        <v>93</v>
      </c>
      <c r="C23" s="9">
        <v>0</v>
      </c>
      <c r="E23" s="9">
        <v>0</v>
      </c>
      <c r="G23" s="9">
        <v>0</v>
      </c>
      <c r="I23" s="9">
        <v>0</v>
      </c>
      <c r="K23" s="9">
        <v>12400000</v>
      </c>
      <c r="M23" s="9">
        <v>36970850013</v>
      </c>
      <c r="O23" s="9">
        <v>36017214840</v>
      </c>
      <c r="Q23" s="9">
        <v>953635173</v>
      </c>
    </row>
    <row r="24" spans="1:17" ht="21.95" customHeight="1" x14ac:dyDescent="0.2">
      <c r="A24" s="8" t="s">
        <v>94</v>
      </c>
      <c r="C24" s="9">
        <v>0</v>
      </c>
      <c r="E24" s="9">
        <v>0</v>
      </c>
      <c r="G24" s="9">
        <v>0</v>
      </c>
      <c r="I24" s="9">
        <v>0</v>
      </c>
      <c r="K24" s="9">
        <v>185000</v>
      </c>
      <c r="M24" s="9">
        <v>30918533585</v>
      </c>
      <c r="O24" s="9">
        <v>30347054235</v>
      </c>
      <c r="Q24" s="9">
        <v>571479350</v>
      </c>
    </row>
    <row r="25" spans="1:17" ht="21.95" customHeight="1" x14ac:dyDescent="0.2">
      <c r="A25" s="8" t="s">
        <v>95</v>
      </c>
      <c r="C25" s="9">
        <v>0</v>
      </c>
      <c r="E25" s="9">
        <v>0</v>
      </c>
      <c r="G25" s="9">
        <v>0</v>
      </c>
      <c r="I25" s="9">
        <v>0</v>
      </c>
      <c r="K25" s="9">
        <v>27000000</v>
      </c>
      <c r="M25" s="9">
        <v>40294358496</v>
      </c>
      <c r="O25" s="9">
        <v>40294358496</v>
      </c>
      <c r="Q25" s="9">
        <v>0</v>
      </c>
    </row>
    <row r="26" spans="1:17" ht="21.95" customHeight="1" x14ac:dyDescent="0.2">
      <c r="A26" s="8" t="s">
        <v>96</v>
      </c>
      <c r="C26" s="9">
        <v>0</v>
      </c>
      <c r="E26" s="9">
        <v>0</v>
      </c>
      <c r="G26" s="9">
        <v>0</v>
      </c>
      <c r="I26" s="9">
        <v>0</v>
      </c>
      <c r="K26" s="9">
        <v>4300000</v>
      </c>
      <c r="M26" s="9">
        <v>24791607115</v>
      </c>
      <c r="O26" s="9">
        <v>21671284050</v>
      </c>
      <c r="Q26" s="9">
        <v>3120323065</v>
      </c>
    </row>
    <row r="27" spans="1:17" ht="21.95" customHeight="1" x14ac:dyDescent="0.2">
      <c r="A27" s="8" t="s">
        <v>97</v>
      </c>
      <c r="C27" s="9">
        <v>0</v>
      </c>
      <c r="E27" s="9">
        <v>0</v>
      </c>
      <c r="G27" s="9">
        <v>0</v>
      </c>
      <c r="I27" s="9">
        <v>0</v>
      </c>
      <c r="K27" s="9">
        <v>10000000</v>
      </c>
      <c r="M27" s="9">
        <v>13567596222</v>
      </c>
      <c r="O27" s="9">
        <v>14642356500</v>
      </c>
      <c r="Q27" s="9">
        <v>-1074760278</v>
      </c>
    </row>
    <row r="28" spans="1:17" ht="21.95" customHeight="1" x14ac:dyDescent="0.2">
      <c r="A28" s="8" t="s">
        <v>98</v>
      </c>
      <c r="C28" s="9">
        <v>0</v>
      </c>
      <c r="E28" s="9">
        <v>0</v>
      </c>
      <c r="G28" s="9">
        <v>0</v>
      </c>
      <c r="I28" s="9">
        <v>0</v>
      </c>
      <c r="K28" s="9">
        <v>27000000</v>
      </c>
      <c r="M28" s="9">
        <v>41493635100</v>
      </c>
      <c r="O28" s="9">
        <v>40294358496</v>
      </c>
      <c r="Q28" s="9">
        <v>1199276604</v>
      </c>
    </row>
    <row r="29" spans="1:17" ht="21.95" customHeight="1" x14ac:dyDescent="0.2">
      <c r="A29" s="8" t="s">
        <v>99</v>
      </c>
      <c r="C29" s="9">
        <v>0</v>
      </c>
      <c r="E29" s="9">
        <v>0</v>
      </c>
      <c r="G29" s="9">
        <v>0</v>
      </c>
      <c r="I29" s="9">
        <v>0</v>
      </c>
      <c r="K29" s="9">
        <v>6240000</v>
      </c>
      <c r="M29" s="9">
        <v>21896138259</v>
      </c>
      <c r="O29" s="9">
        <v>19352960640</v>
      </c>
      <c r="Q29" s="9">
        <v>2543177619</v>
      </c>
    </row>
    <row r="30" spans="1:17" ht="21.95" customHeight="1" x14ac:dyDescent="0.2">
      <c r="A30" s="8" t="s">
        <v>42</v>
      </c>
      <c r="C30" s="9">
        <v>0</v>
      </c>
      <c r="E30" s="9">
        <v>0</v>
      </c>
      <c r="G30" s="9">
        <v>0</v>
      </c>
      <c r="I30" s="9">
        <v>0</v>
      </c>
      <c r="K30" s="9">
        <v>1531631</v>
      </c>
      <c r="M30" s="9">
        <v>19856864073</v>
      </c>
      <c r="O30" s="9">
        <v>15621032586</v>
      </c>
      <c r="Q30" s="9">
        <v>4235831487</v>
      </c>
    </row>
    <row r="31" spans="1:17" ht="21.95" customHeight="1" x14ac:dyDescent="0.2">
      <c r="A31" s="8" t="s">
        <v>100</v>
      </c>
      <c r="C31" s="9">
        <v>0</v>
      </c>
      <c r="E31" s="9">
        <v>0</v>
      </c>
      <c r="G31" s="9">
        <v>0</v>
      </c>
      <c r="I31" s="9">
        <v>0</v>
      </c>
      <c r="K31" s="9">
        <v>3000000</v>
      </c>
      <c r="M31" s="9">
        <v>19890940500</v>
      </c>
      <c r="O31" s="9">
        <v>19712011500</v>
      </c>
      <c r="Q31" s="9">
        <v>178929000</v>
      </c>
    </row>
    <row r="32" spans="1:17" ht="21.95" customHeight="1" x14ac:dyDescent="0.2">
      <c r="A32" s="8" t="s">
        <v>101</v>
      </c>
      <c r="C32" s="9">
        <v>0</v>
      </c>
      <c r="E32" s="9">
        <v>0</v>
      </c>
      <c r="G32" s="9">
        <v>0</v>
      </c>
      <c r="I32" s="9">
        <v>0</v>
      </c>
      <c r="K32" s="9">
        <v>12418268</v>
      </c>
      <c r="M32" s="9">
        <v>34173538391</v>
      </c>
      <c r="O32" s="9">
        <v>31934909263</v>
      </c>
      <c r="Q32" s="9">
        <v>2238629128</v>
      </c>
    </row>
    <row r="33" spans="1:17" ht="21.95" customHeight="1" x14ac:dyDescent="0.2">
      <c r="A33" s="8" t="s">
        <v>102</v>
      </c>
      <c r="C33" s="9">
        <v>0</v>
      </c>
      <c r="E33" s="9">
        <v>0</v>
      </c>
      <c r="G33" s="9">
        <v>0</v>
      </c>
      <c r="I33" s="9">
        <v>0</v>
      </c>
      <c r="K33" s="9">
        <v>3000000</v>
      </c>
      <c r="M33" s="9">
        <v>16913928420</v>
      </c>
      <c r="O33" s="9">
        <v>14612535000</v>
      </c>
      <c r="Q33" s="9">
        <v>2301393420</v>
      </c>
    </row>
    <row r="34" spans="1:17" ht="21.95" customHeight="1" x14ac:dyDescent="0.2">
      <c r="A34" s="8" t="s">
        <v>103</v>
      </c>
      <c r="C34" s="9">
        <v>0</v>
      </c>
      <c r="E34" s="9">
        <v>0</v>
      </c>
      <c r="G34" s="9">
        <v>0</v>
      </c>
      <c r="I34" s="9">
        <v>0</v>
      </c>
      <c r="K34" s="9">
        <v>1562500</v>
      </c>
      <c r="M34" s="9">
        <v>3333563398</v>
      </c>
      <c r="O34" s="9">
        <v>3437238515</v>
      </c>
      <c r="Q34" s="9">
        <v>-103675117</v>
      </c>
    </row>
    <row r="35" spans="1:17" ht="21.95" customHeight="1" x14ac:dyDescent="0.2">
      <c r="A35" s="8" t="s">
        <v>104</v>
      </c>
      <c r="C35" s="9">
        <v>0</v>
      </c>
      <c r="E35" s="9">
        <v>0</v>
      </c>
      <c r="G35" s="9">
        <v>0</v>
      </c>
      <c r="I35" s="9">
        <v>0</v>
      </c>
      <c r="K35" s="9">
        <v>4000000</v>
      </c>
      <c r="M35" s="9">
        <v>35390317724</v>
      </c>
      <c r="O35" s="9">
        <v>26998398000</v>
      </c>
      <c r="Q35" s="9">
        <v>8391919724</v>
      </c>
    </row>
    <row r="36" spans="1:17" ht="21.95" customHeight="1" x14ac:dyDescent="0.2">
      <c r="A36" s="8" t="s">
        <v>105</v>
      </c>
      <c r="C36" s="9">
        <v>0</v>
      </c>
      <c r="E36" s="9">
        <v>0</v>
      </c>
      <c r="G36" s="9">
        <v>0</v>
      </c>
      <c r="I36" s="9">
        <v>0</v>
      </c>
      <c r="K36" s="9">
        <v>6514</v>
      </c>
      <c r="M36" s="9">
        <v>39737890109</v>
      </c>
      <c r="O36" s="9">
        <v>37791513813</v>
      </c>
      <c r="Q36" s="9">
        <v>1946376296</v>
      </c>
    </row>
    <row r="37" spans="1:17" ht="21.95" customHeight="1" x14ac:dyDescent="0.2">
      <c r="A37" s="8" t="s">
        <v>50</v>
      </c>
      <c r="C37" s="9">
        <v>0</v>
      </c>
      <c r="E37" s="9">
        <v>0</v>
      </c>
      <c r="G37" s="9">
        <v>0</v>
      </c>
      <c r="I37" s="9">
        <v>0</v>
      </c>
      <c r="K37" s="9">
        <v>75068</v>
      </c>
      <c r="M37" s="9">
        <v>1552269907</v>
      </c>
      <c r="O37" s="9">
        <v>1518544354</v>
      </c>
      <c r="Q37" s="9">
        <v>33725553</v>
      </c>
    </row>
    <row r="38" spans="1:17" ht="21.95" customHeight="1" x14ac:dyDescent="0.2">
      <c r="A38" s="11" t="s">
        <v>106</v>
      </c>
      <c r="C38" s="13">
        <v>0</v>
      </c>
      <c r="E38" s="13">
        <v>0</v>
      </c>
      <c r="G38" s="13">
        <v>0</v>
      </c>
      <c r="I38" s="13">
        <v>0</v>
      </c>
      <c r="K38" s="13">
        <v>1700000</v>
      </c>
      <c r="M38" s="13">
        <v>5131054736</v>
      </c>
      <c r="O38" s="13">
        <v>5118129762</v>
      </c>
      <c r="Q38" s="13">
        <v>12924974</v>
      </c>
    </row>
    <row r="39" spans="1:17" ht="21.95" customHeight="1" x14ac:dyDescent="0.2">
      <c r="A39" s="18" t="s">
        <v>60</v>
      </c>
      <c r="C39" s="16"/>
      <c r="E39" s="16">
        <v>605287781815</v>
      </c>
      <c r="G39" s="16">
        <v>450308767265</v>
      </c>
      <c r="I39" s="16">
        <v>154979014550</v>
      </c>
      <c r="K39" s="16"/>
      <c r="M39" s="16">
        <v>1057162544444</v>
      </c>
      <c r="O39" s="16">
        <v>868363813482</v>
      </c>
      <c r="Q39" s="16">
        <v>188798730962</v>
      </c>
    </row>
    <row r="41" spans="1:17" x14ac:dyDescent="0.2">
      <c r="Q41" s="20"/>
    </row>
    <row r="42" spans="1:17" x14ac:dyDescent="0.2">
      <c r="Q42" s="20"/>
    </row>
    <row r="43" spans="1:17" x14ac:dyDescent="0.2">
      <c r="Q43" s="20"/>
    </row>
    <row r="44" spans="1:17" x14ac:dyDescent="0.2">
      <c r="Q44" s="2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سایر درآمدها</vt:lpstr>
      <vt:lpstr>درآمد سپرده بانکی</vt:lpstr>
      <vt:lpstr>سود سپرده بانکی</vt:lpstr>
      <vt:lpstr>درآمد سرمایه گذاری در سهام</vt:lpstr>
      <vt:lpstr>درآمد سود سهام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Reyhane Banki</cp:lastModifiedBy>
  <dcterms:created xsi:type="dcterms:W3CDTF">2025-01-22T09:32:09Z</dcterms:created>
  <dcterms:modified xsi:type="dcterms:W3CDTF">2025-01-26T12:16:08Z</dcterms:modified>
</cp:coreProperties>
</file>