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3\"/>
    </mc:Choice>
  </mc:AlternateContent>
  <xr:revisionPtr revIDLastSave="0" documentId="13_ncr:1_{6AB2CA7E-FF85-4C29-99D4-4C04C0874B5C}" xr6:coauthVersionLast="47" xr6:coauthVersionMax="47" xr10:uidLastSave="{00000000-0000-0000-0000-000000000000}"/>
  <bookViews>
    <workbookView xWindow="-120" yWindow="-120" windowWidth="29040" windowHeight="15840" tabRatio="800" activeTab="9" xr2:uid="{00000000-000D-0000-FFFF-FFFF00000000}"/>
  </bookViews>
  <sheets>
    <sheet name="سهام" sheetId="2" r:id="rId1"/>
    <sheet name="سپرده" sheetId="7" r:id="rId2"/>
    <sheet name="سود سپرده بانکی" sheetId="18" r:id="rId3"/>
    <sheet name="درآمد" sheetId="8" r:id="rId4"/>
    <sheet name="درآمد سپرده بانکی" sheetId="13" r:id="rId5"/>
    <sheet name="سایر درآمدها" sheetId="14" r:id="rId6"/>
    <sheet name="درآمد سرمایه گذاری در سهام" sheetId="9" r:id="rId7"/>
    <sheet name="درآمد سود سهام" sheetId="15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درآمد!$A$1:$K$13</definedName>
    <definedName name="_xlnm.Print_Area" localSheetId="4">'درآمد سپرده بانکی'!$A$1:$G$14</definedName>
    <definedName name="_xlnm.Print_Area" localSheetId="6">'درآمد سرمایه گذاری در سهام'!$A$1:$X$76</definedName>
    <definedName name="_xlnm.Print_Area" localSheetId="7">'درآمد سود سهام'!$A$1:$T$53</definedName>
    <definedName name="_xlnm.Print_Area" localSheetId="9">'درآمد ناشی از تغییر قیمت اوراق'!$A$1:$S$50</definedName>
    <definedName name="_xlnm.Print_Area" localSheetId="8">'درآمد ناشی از فروش'!$A$1:$S$61</definedName>
    <definedName name="_xlnm.Print_Area" localSheetId="5">'سایر درآمدها'!$A$1:$G$10</definedName>
    <definedName name="_xlnm.Print_Area" localSheetId="1">سپرده!$A$1:$M$17</definedName>
    <definedName name="_xlnm.Print_Area" localSheetId="2">'سود سپرده بانکی'!$A$1:$N$14</definedName>
    <definedName name="_xlnm.Print_Area" localSheetId="0">سهام!$A$1:$AC$53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5" l="1"/>
  <c r="O37" i="15"/>
  <c r="O53" i="15"/>
  <c r="S52" i="15"/>
  <c r="O52" i="15"/>
  <c r="S37" i="15"/>
  <c r="S53" i="15" s="1"/>
  <c r="Z53" i="2"/>
  <c r="J77" i="9"/>
  <c r="J78" i="9" s="1"/>
  <c r="S76" i="9"/>
  <c r="Q76" i="9"/>
  <c r="N76" i="9"/>
  <c r="M61" i="19"/>
  <c r="O61" i="19"/>
  <c r="Q61" i="19"/>
  <c r="Q50" i="21"/>
</calcChain>
</file>

<file path=xl/sharedStrings.xml><?xml version="1.0" encoding="utf-8"?>
<sst xmlns="http://schemas.openxmlformats.org/spreadsheetml/2006/main" count="495" uniqueCount="186">
  <si>
    <t>صندوق رشد سامان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</si>
  <si>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</si>
  <si>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</si>
  <si>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</si>
  <si>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</si>
  <si>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</si>
  <si>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</si>
  <si>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</si>
  <si>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</si>
  <si>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</si>
  <si>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</si>
  <si>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</si>
  <si>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</si>
  <si>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</si>
  <si>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</si>
  <si>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</si>
  <si>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</si>
  <si>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</si>
  <si>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</si>
  <si>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</si>
  <si>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</si>
  <si>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</si>
  <si>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</si>
  <si>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</si>
  <si>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</si>
  <si>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</si>
  <si>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</si>
  <si>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</si>
  <si>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</si>
  <si>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</si>
  <si>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</si>
  <si>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پویا زرکان آق دره</t>
  </si>
  <si>
    <t>تایدواترخاورمیانه</t>
  </si>
  <si>
    <t>تولیدات پتروشیمی قائد بصیر</t>
  </si>
  <si>
    <t>ح.پست بانک ایران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</si>
  <si>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</si>
  <si>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</si>
  <si>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</si>
  <si>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</si>
  <si>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</si>
  <si>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</si>
  <si>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</si>
  <si>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</si>
  <si>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</si>
  <si>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</si>
  <si>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</si>
  <si>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</si>
  <si>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</si>
  <si>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</si>
  <si>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</si>
  <si>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</si>
  <si>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</si>
  <si>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</si>
  <si>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</si>
  <si>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</si>
  <si>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</si>
  <si>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</si>
  <si>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</si>
  <si>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</si>
  <si>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</si>
  <si>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ح . صنایع مس افق کرمان</t>
  </si>
  <si>
    <t>نیروکلر</t>
  </si>
  <si>
    <t>سیمان‌ارومیه‌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</si>
  <si>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</si>
  <si>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</si>
  <si>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</si>
  <si>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</si>
  <si>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</si>
  <si>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</si>
  <si>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</si>
  <si>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</si>
  <si>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</si>
  <si>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0.15%</t>
  </si>
  <si>
    <t>سپرده کوتاه مدت بانک سامان جام جم 821-810-1792880-1</t>
  </si>
  <si>
    <t>0.00%</t>
  </si>
  <si>
    <t>سپرده کوتاه مدت بانک سامان ملاصدرا 829-810-1792880-1</t>
  </si>
  <si>
    <t>سپرده کوتاه مدت بانک تجارت مطهری مهرداد 279928792</t>
  </si>
  <si>
    <t>0.76%</t>
  </si>
  <si>
    <t>سپرده کوتاه مدت بانک صادرات فردوسی 0217334540004</t>
  </si>
  <si>
    <t>سپرده کوتاه مدت بانک سامان سرو 849-810-1792880-1</t>
  </si>
  <si>
    <t>حساب جاری بانک سامان جام جم 821-40-1792880-1</t>
  </si>
  <si>
    <t>0.04%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</si>
  <si>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</si>
  <si>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</si>
  <si>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</si>
  <si>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</si>
  <si>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</si>
  <si>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</si>
  <si>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</si>
  <si>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</si>
  <si>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</si>
  <si>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</si>
  <si>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</si>
  <si>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</si>
  <si>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</si>
  <si>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</si>
  <si>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</si>
  <si>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</si>
  <si>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</si>
  <si>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</si>
  <si>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</si>
  <si>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</si>
  <si>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</si>
  <si>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</si>
  <si>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</si>
  <si>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</si>
  <si>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</si>
  <si>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</si>
  <si>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هرمزگان جنوب</t>
  </si>
  <si>
    <t>غلتک سازان سپاهان</t>
  </si>
  <si>
    <t>توسعه معادن کرومیت کاوندگان</t>
  </si>
  <si>
    <t>سرمایه گذاری دارویی تامین</t>
  </si>
  <si>
    <t>داروسازی‌ سینا</t>
  </si>
  <si>
    <t>صنایع‌ لاستیکی‌  سهند</t>
  </si>
  <si>
    <t>پارس فنر</t>
  </si>
  <si>
    <t>تولیدی و صنعتی گوهرفام</t>
  </si>
  <si>
    <t>سرمایه‌گذاری‌توسعه‌آذربایجان‌</t>
  </si>
  <si>
    <t>نشاسته و گلوکز آردینه</t>
  </si>
  <si>
    <t>تامین سرمایه کاردان</t>
  </si>
  <si>
    <t>سپید ماکیان</t>
  </si>
  <si>
    <t>آنتی بیوتیک سازی ایران</t>
  </si>
  <si>
    <t>ح . فجر انرژی خلیج فارس</t>
  </si>
  <si>
    <t>بانک  پاسارگاد</t>
  </si>
  <si>
    <t>توسعه حمل و نقل ریلی پارسیان</t>
  </si>
  <si>
    <t>پرتو بار فرابر خلیج فارس</t>
  </si>
  <si>
    <t>نخریسی و نساجی خسروی خراسان</t>
  </si>
  <si>
    <t>صنعتی‌ بهشهر</t>
  </si>
  <si>
    <t>سرمایه‌ گذاری‌ آتیه‌ دماوند</t>
  </si>
  <si>
    <t>س. نفت و گاز و پتروشیمی تأمین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</si>
  <si>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</si>
  <si>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</si>
  <si>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</si>
  <si>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</si>
  <si>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</si>
  <si>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</si>
  <si>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</si>
  <si>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</si>
  <si>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</si>
  <si>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</si>
  <si>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</si>
  <si>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</si>
  <si>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</si>
  <si>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</si>
  <si>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</si>
  <si>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</si>
  <si>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</si>
  <si>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1403/04/30</t>
  </si>
  <si>
    <t>1403/01/29</t>
  </si>
  <si>
    <t>1403/01/28</t>
  </si>
  <si>
    <t>1403/05/27</t>
  </si>
  <si>
    <t>1403/04/31</t>
  </si>
  <si>
    <t>1403/04/28</t>
  </si>
  <si>
    <t>1403/03/09</t>
  </si>
  <si>
    <t>1402/11/18</t>
  </si>
  <si>
    <t>1402/08/28</t>
  </si>
  <si>
    <t>1403/02/22</t>
  </si>
  <si>
    <t>1403/02/31</t>
  </si>
  <si>
    <t>1403/03/30</t>
  </si>
  <si>
    <t>1402/10/06</t>
  </si>
  <si>
    <t>1403/03/21</t>
  </si>
  <si>
    <t>1402/12/05</t>
  </si>
  <si>
    <t>1403/07/23</t>
  </si>
  <si>
    <t>1403/07/11</t>
  </si>
  <si>
    <t>1402/10/27</t>
  </si>
  <si>
    <t>1403/02/23</t>
  </si>
  <si>
    <t>1403/05/30</t>
  </si>
  <si>
    <t>1403/03/06</t>
  </si>
  <si>
    <t>1402/11/24</t>
  </si>
  <si>
    <t>1402/12/22</t>
  </si>
  <si>
    <t>1403/05/11</t>
  </si>
  <si>
    <t>1402/10/30</t>
  </si>
  <si>
    <t>1403/01/25</t>
  </si>
  <si>
    <t>1403/04/24</t>
  </si>
  <si>
    <t>1403/04/23</t>
  </si>
  <si>
    <t>1403/03/01</t>
  </si>
  <si>
    <t>1403/04/20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</si>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</sst>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Fill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0"/>
  <sheetViews>
    <sheetView rightToLeft="1" topLeftCell="A37" zoomScale="110" zoomScaleNormal="110" workbookViewId="0">
      <selection activeCell="M14" activeCellId="15" sqref="I60 S53 Q53 O53 M53 I53 N53 R53 X53 Z53 D17 F17 H17 J17 G14 M14"/>
    </sheetView>
  </sheetViews>
  <sheetFormatPr defaultRowHeight="12.75" x14ac:dyDescent="0.2"/>
  <cols>
    <col min="1" max="2" width="2.5703125" customWidth="1"/>
    <col min="3" max="3" width="23.42578125" customWidth="1"/>
    <col min="4" max="4" width="1.42578125" customWidth="1"/>
    <col min="5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4.28515625" customWidth="1"/>
    <col min="17" max="17" width="1.28515625" customWidth="1"/>
    <col min="18" max="18" width="15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42578125" bestFit="1" customWidth="1"/>
    <col min="25" max="25" width="1.28515625" customWidth="1"/>
    <col min="26" max="26" width="17.85546875" bestFit="1" customWidth="1"/>
    <col min="27" max="27" width="1.28515625" customWidth="1"/>
    <col min="28" max="28" width="19" bestFit="1" customWidth="1"/>
    <col min="29" max="29" width="2.5703125" customWidth="1"/>
  </cols>
  <sheetData>
    <row r="1" spans="1:2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4.45" customHeight="1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4.45" customHeight="1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5" t="s">
        <v>10</v>
      </c>
      <c r="M7" s="25"/>
      <c r="N7" s="25"/>
      <c r="O7" s="3"/>
      <c r="P7" s="25" t="s">
        <v>11</v>
      </c>
      <c r="Q7" s="25"/>
      <c r="R7" s="2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7" t="s">
        <v>19</v>
      </c>
      <c r="B9" s="27"/>
      <c r="C9" s="27"/>
      <c r="E9" s="28">
        <v>12000000</v>
      </c>
      <c r="F9" s="28"/>
      <c r="H9" s="6">
        <v>44709540146</v>
      </c>
      <c r="J9" s="6">
        <v>18859116600</v>
      </c>
      <c r="L9" s="6">
        <v>0</v>
      </c>
      <c r="N9" s="6">
        <v>0</v>
      </c>
      <c r="P9" s="6">
        <v>-2000000</v>
      </c>
      <c r="R9" s="6">
        <v>3056798489</v>
      </c>
      <c r="T9" s="6">
        <v>10000000</v>
      </c>
      <c r="V9" s="6">
        <v>1473</v>
      </c>
      <c r="X9" s="6">
        <v>37257950128</v>
      </c>
      <c r="Z9" s="6">
        <v>14642356500</v>
      </c>
      <c r="AB9" s="7">
        <v>0.55000000000000004</v>
      </c>
    </row>
    <row r="10" spans="1:28" ht="21.75" customHeight="1" x14ac:dyDescent="0.2">
      <c r="A10" s="24" t="s">
        <v>20</v>
      </c>
      <c r="B10" s="24"/>
      <c r="C10" s="24"/>
      <c r="E10" s="22">
        <v>80467959</v>
      </c>
      <c r="F10" s="22"/>
      <c r="H10" s="9">
        <v>126382344961</v>
      </c>
      <c r="J10" s="9">
        <v>139181163880.47299</v>
      </c>
      <c r="L10" s="9">
        <v>0</v>
      </c>
      <c r="N10" s="9">
        <v>0</v>
      </c>
      <c r="P10" s="9">
        <v>0</v>
      </c>
      <c r="R10" s="9">
        <v>0</v>
      </c>
      <c r="T10" s="9">
        <v>80467959</v>
      </c>
      <c r="V10" s="9">
        <v>1874</v>
      </c>
      <c r="X10" s="9">
        <v>126382344961</v>
      </c>
      <c r="Z10" s="9">
        <v>149899713282.76199</v>
      </c>
      <c r="AB10" s="10">
        <v>5.63</v>
      </c>
    </row>
    <row r="11" spans="1:28" ht="21.75" customHeight="1" x14ac:dyDescent="0.2">
      <c r="A11" s="24" t="s">
        <v>21</v>
      </c>
      <c r="B11" s="24"/>
      <c r="C11" s="24"/>
      <c r="E11" s="22">
        <v>10056657</v>
      </c>
      <c r="F11" s="22"/>
      <c r="H11" s="9">
        <v>24022272000</v>
      </c>
      <c r="J11" s="9">
        <v>21033309050.3484</v>
      </c>
      <c r="L11" s="9">
        <v>0</v>
      </c>
      <c r="N11" s="9">
        <v>0</v>
      </c>
      <c r="P11" s="9">
        <v>-10056657</v>
      </c>
      <c r="R11" s="9">
        <v>18449004800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75" customHeight="1" x14ac:dyDescent="0.2">
      <c r="A12" s="24" t="s">
        <v>22</v>
      </c>
      <c r="B12" s="24"/>
      <c r="C12" s="24"/>
      <c r="E12" s="22">
        <v>12418268</v>
      </c>
      <c r="F12" s="22"/>
      <c r="H12" s="9">
        <v>65999873362</v>
      </c>
      <c r="J12" s="9">
        <v>34564262055.120003</v>
      </c>
      <c r="L12" s="9">
        <v>0</v>
      </c>
      <c r="N12" s="9">
        <v>0</v>
      </c>
      <c r="P12" s="9">
        <v>0</v>
      </c>
      <c r="R12" s="9">
        <v>0</v>
      </c>
      <c r="T12" s="9">
        <v>12418268</v>
      </c>
      <c r="V12" s="9">
        <v>2587</v>
      </c>
      <c r="X12" s="9">
        <v>65999873362</v>
      </c>
      <c r="Z12" s="9">
        <v>31934909263.069801</v>
      </c>
      <c r="AB12" s="10">
        <v>1.2</v>
      </c>
    </row>
    <row r="13" spans="1:28" ht="21.75" customHeight="1" x14ac:dyDescent="0.2">
      <c r="A13" s="24" t="s">
        <v>23</v>
      </c>
      <c r="B13" s="24"/>
      <c r="C13" s="24"/>
      <c r="E13" s="22">
        <v>1562500</v>
      </c>
      <c r="F13" s="22"/>
      <c r="H13" s="9">
        <v>3543839888</v>
      </c>
      <c r="J13" s="9">
        <v>3980859609.375</v>
      </c>
      <c r="L13" s="9">
        <v>0</v>
      </c>
      <c r="N13" s="9">
        <v>0</v>
      </c>
      <c r="P13" s="9">
        <v>0</v>
      </c>
      <c r="R13" s="9">
        <v>0</v>
      </c>
      <c r="T13" s="9">
        <v>1562500</v>
      </c>
      <c r="V13" s="9">
        <v>2213</v>
      </c>
      <c r="X13" s="9">
        <v>3543839888</v>
      </c>
      <c r="Z13" s="9">
        <v>3437238515.625</v>
      </c>
      <c r="AB13" s="10">
        <v>0.13</v>
      </c>
    </row>
    <row r="14" spans="1:28" ht="21.75" customHeight="1" x14ac:dyDescent="0.2">
      <c r="A14" s="24" t="s">
        <v>24</v>
      </c>
      <c r="B14" s="24"/>
      <c r="C14" s="24"/>
      <c r="E14" s="22">
        <v>32000000</v>
      </c>
      <c r="F14" s="22"/>
      <c r="G14" s="33"/>
      <c r="H14" s="9">
        <v>74827642454</v>
      </c>
      <c r="J14" s="9">
        <v>59197665600</v>
      </c>
      <c r="L14" s="9">
        <v>0</v>
      </c>
      <c r="M14" s="33"/>
      <c r="N14" s="9">
        <v>0</v>
      </c>
      <c r="P14" s="9">
        <v>0</v>
      </c>
      <c r="R14" s="9">
        <v>0</v>
      </c>
      <c r="T14" s="9">
        <v>32000000</v>
      </c>
      <c r="V14" s="9">
        <v>1669</v>
      </c>
      <c r="X14" s="9">
        <v>74827642454</v>
      </c>
      <c r="Z14" s="9">
        <v>53090222400</v>
      </c>
      <c r="AB14" s="10">
        <v>1.99</v>
      </c>
    </row>
    <row r="15" spans="1:28" ht="21.75" customHeight="1" x14ac:dyDescent="0.2">
      <c r="A15" s="24" t="s">
        <v>25</v>
      </c>
      <c r="B15" s="24"/>
      <c r="C15" s="24"/>
      <c r="E15" s="22">
        <v>16421217</v>
      </c>
      <c r="F15" s="22"/>
      <c r="H15" s="9">
        <v>90315843663</v>
      </c>
      <c r="J15" s="9">
        <v>86188136806.727997</v>
      </c>
      <c r="L15" s="9">
        <v>0</v>
      </c>
      <c r="N15" s="9">
        <v>0</v>
      </c>
      <c r="P15" s="9">
        <v>0</v>
      </c>
      <c r="R15" s="9">
        <v>0</v>
      </c>
      <c r="T15" s="9">
        <v>16421217</v>
      </c>
      <c r="V15" s="9">
        <v>4683</v>
      </c>
      <c r="X15" s="9">
        <v>90315843663</v>
      </c>
      <c r="Z15" s="9">
        <v>76443000883.694504</v>
      </c>
      <c r="AB15" s="10">
        <v>2.87</v>
      </c>
    </row>
    <row r="16" spans="1:28" ht="21.75" customHeight="1" x14ac:dyDescent="0.2">
      <c r="A16" s="24" t="s">
        <v>26</v>
      </c>
      <c r="B16" s="24"/>
      <c r="C16" s="24"/>
      <c r="E16" s="22">
        <v>2000000</v>
      </c>
      <c r="F16" s="22"/>
      <c r="H16" s="9">
        <v>74747809440</v>
      </c>
      <c r="J16" s="9">
        <v>68490045000</v>
      </c>
      <c r="L16" s="9">
        <v>0</v>
      </c>
      <c r="N16" s="9">
        <v>0</v>
      </c>
      <c r="P16" s="9">
        <v>-350000</v>
      </c>
      <c r="R16" s="9">
        <v>11489373038</v>
      </c>
      <c r="T16" s="9">
        <v>1650000</v>
      </c>
      <c r="V16" s="9">
        <v>32350</v>
      </c>
      <c r="X16" s="9">
        <v>61666942757</v>
      </c>
      <c r="Z16" s="9">
        <v>53059903875</v>
      </c>
      <c r="AB16" s="10">
        <v>1.99</v>
      </c>
    </row>
    <row r="17" spans="1:28" ht="21.75" customHeight="1" x14ac:dyDescent="0.2">
      <c r="A17" s="24" t="s">
        <v>27</v>
      </c>
      <c r="B17" s="24"/>
      <c r="C17" s="24"/>
      <c r="D17" s="33"/>
      <c r="E17" s="22">
        <v>11200000</v>
      </c>
      <c r="F17" s="37"/>
      <c r="H17" s="38">
        <v>142001655017</v>
      </c>
      <c r="J17" s="38">
        <v>125472967200</v>
      </c>
      <c r="L17" s="9">
        <v>0</v>
      </c>
      <c r="N17" s="9">
        <v>0</v>
      </c>
      <c r="P17" s="9">
        <v>0</v>
      </c>
      <c r="R17" s="9">
        <v>0</v>
      </c>
      <c r="T17" s="9">
        <v>11200000</v>
      </c>
      <c r="V17" s="9">
        <v>10510</v>
      </c>
      <c r="X17" s="9">
        <v>142001655017</v>
      </c>
      <c r="Z17" s="9">
        <v>117011613600</v>
      </c>
      <c r="AB17" s="10">
        <v>4.3899999999999997</v>
      </c>
    </row>
    <row r="18" spans="1:28" ht="21.75" customHeight="1" x14ac:dyDescent="0.2">
      <c r="A18" s="24" t="s">
        <v>28</v>
      </c>
      <c r="B18" s="24"/>
      <c r="C18" s="24"/>
      <c r="E18" s="22">
        <v>665000</v>
      </c>
      <c r="F18" s="22"/>
      <c r="H18" s="9">
        <v>102936653526</v>
      </c>
      <c r="J18" s="9">
        <v>128658847747.5</v>
      </c>
      <c r="L18" s="9">
        <v>0</v>
      </c>
      <c r="N18" s="9">
        <v>0</v>
      </c>
      <c r="P18" s="9">
        <v>0</v>
      </c>
      <c r="R18" s="9">
        <v>0</v>
      </c>
      <c r="T18" s="9">
        <v>665000</v>
      </c>
      <c r="V18" s="9">
        <v>201750</v>
      </c>
      <c r="X18" s="9">
        <v>102936653526</v>
      </c>
      <c r="Z18" s="9">
        <v>133365475687.5</v>
      </c>
      <c r="AB18" s="10">
        <v>5.01</v>
      </c>
    </row>
    <row r="19" spans="1:28" ht="21.75" customHeight="1" x14ac:dyDescent="0.2">
      <c r="A19" s="24" t="s">
        <v>29</v>
      </c>
      <c r="B19" s="24"/>
      <c r="C19" s="24"/>
      <c r="E19" s="22">
        <v>4900000</v>
      </c>
      <c r="F19" s="22"/>
      <c r="H19" s="9">
        <v>89899013019</v>
      </c>
      <c r="J19" s="9">
        <v>54261213300</v>
      </c>
      <c r="L19" s="9">
        <v>0</v>
      </c>
      <c r="N19" s="9">
        <v>0</v>
      </c>
      <c r="P19" s="9">
        <v>0</v>
      </c>
      <c r="R19" s="9">
        <v>0</v>
      </c>
      <c r="T19" s="9">
        <v>4900000</v>
      </c>
      <c r="V19" s="9">
        <v>10610</v>
      </c>
      <c r="X19" s="9">
        <v>89899013019</v>
      </c>
      <c r="Z19" s="9">
        <v>51679665450</v>
      </c>
      <c r="AB19" s="10">
        <v>1.94</v>
      </c>
    </row>
    <row r="20" spans="1:28" ht="21.75" customHeight="1" x14ac:dyDescent="0.2">
      <c r="A20" s="24" t="s">
        <v>30</v>
      </c>
      <c r="B20" s="24"/>
      <c r="C20" s="24"/>
      <c r="E20" s="22">
        <v>222177</v>
      </c>
      <c r="F20" s="22"/>
      <c r="H20" s="9">
        <v>26323118293</v>
      </c>
      <c r="J20" s="9">
        <v>37377508128.893997</v>
      </c>
      <c r="L20" s="9">
        <v>0</v>
      </c>
      <c r="N20" s="9">
        <v>0</v>
      </c>
      <c r="P20" s="9">
        <v>-37177</v>
      </c>
      <c r="R20" s="9">
        <v>6327523730</v>
      </c>
      <c r="T20" s="9">
        <v>185000</v>
      </c>
      <c r="V20" s="9">
        <v>165020</v>
      </c>
      <c r="X20" s="9">
        <v>21918456378</v>
      </c>
      <c r="Z20" s="9">
        <v>30347054235</v>
      </c>
      <c r="AB20" s="10">
        <v>1.1399999999999999</v>
      </c>
    </row>
    <row r="21" spans="1:28" ht="21.75" customHeight="1" x14ac:dyDescent="0.2">
      <c r="A21" s="24" t="s">
        <v>31</v>
      </c>
      <c r="B21" s="24"/>
      <c r="C21" s="24"/>
      <c r="E21" s="22">
        <v>1800000</v>
      </c>
      <c r="F21" s="22"/>
      <c r="H21" s="9">
        <v>44619595879</v>
      </c>
      <c r="J21" s="9">
        <v>57058668810</v>
      </c>
      <c r="L21" s="9">
        <v>0</v>
      </c>
      <c r="N21" s="9">
        <v>0</v>
      </c>
      <c r="P21" s="9">
        <v>-1800000</v>
      </c>
      <c r="R21" s="9">
        <v>61251992643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28" ht="21.75" customHeight="1" x14ac:dyDescent="0.2">
      <c r="A22" s="24" t="s">
        <v>32</v>
      </c>
      <c r="B22" s="24"/>
      <c r="C22" s="24"/>
      <c r="E22" s="22">
        <v>7000000</v>
      </c>
      <c r="F22" s="22"/>
      <c r="H22" s="9">
        <v>41408391360</v>
      </c>
      <c r="J22" s="9">
        <v>52187625000</v>
      </c>
      <c r="L22" s="9">
        <v>0</v>
      </c>
      <c r="N22" s="9">
        <v>0</v>
      </c>
      <c r="P22" s="9">
        <v>0</v>
      </c>
      <c r="R22" s="9">
        <v>0</v>
      </c>
      <c r="T22" s="9">
        <v>7000000</v>
      </c>
      <c r="V22" s="9">
        <v>6890</v>
      </c>
      <c r="X22" s="9">
        <v>41408391360</v>
      </c>
      <c r="Z22" s="9">
        <v>47943031500</v>
      </c>
      <c r="AB22" s="10">
        <v>1.8</v>
      </c>
    </row>
    <row r="23" spans="1:28" ht="21.75" customHeight="1" x14ac:dyDescent="0.2">
      <c r="A23" s="24" t="s">
        <v>33</v>
      </c>
      <c r="B23" s="24"/>
      <c r="C23" s="24"/>
      <c r="E23" s="22">
        <v>3000000</v>
      </c>
      <c r="F23" s="22"/>
      <c r="H23" s="9">
        <v>49281789155</v>
      </c>
      <c r="J23" s="9">
        <v>39483666000</v>
      </c>
      <c r="L23" s="9">
        <v>0</v>
      </c>
      <c r="N23" s="9">
        <v>0</v>
      </c>
      <c r="P23" s="9">
        <v>0</v>
      </c>
      <c r="R23" s="9">
        <v>0</v>
      </c>
      <c r="T23" s="9">
        <v>3000000</v>
      </c>
      <c r="V23" s="9">
        <v>13180</v>
      </c>
      <c r="X23" s="9">
        <v>49281789155</v>
      </c>
      <c r="Z23" s="9">
        <v>39304737000</v>
      </c>
      <c r="AB23" s="10">
        <v>1.48</v>
      </c>
    </row>
    <row r="24" spans="1:28" ht="21.75" customHeight="1" x14ac:dyDescent="0.2">
      <c r="A24" s="24" t="s">
        <v>34</v>
      </c>
      <c r="B24" s="24"/>
      <c r="C24" s="24"/>
      <c r="E24" s="22">
        <v>4298618</v>
      </c>
      <c r="F24" s="22"/>
      <c r="H24" s="9">
        <v>11866189914</v>
      </c>
      <c r="J24" s="9">
        <v>12297812639.506201</v>
      </c>
      <c r="L24" s="9">
        <v>8101382</v>
      </c>
      <c r="N24" s="9">
        <v>25104660099</v>
      </c>
      <c r="P24" s="9">
        <v>0</v>
      </c>
      <c r="R24" s="9">
        <v>0</v>
      </c>
      <c r="T24" s="9">
        <v>12400000</v>
      </c>
      <c r="V24" s="9">
        <v>2922</v>
      </c>
      <c r="X24" s="9">
        <v>36970850013</v>
      </c>
      <c r="Z24" s="9">
        <v>36017214840</v>
      </c>
      <c r="AB24" s="10">
        <v>1.35</v>
      </c>
    </row>
    <row r="25" spans="1:28" ht="21.75" customHeight="1" x14ac:dyDescent="0.2">
      <c r="A25" s="24" t="s">
        <v>35</v>
      </c>
      <c r="B25" s="24"/>
      <c r="C25" s="24"/>
      <c r="E25" s="22">
        <v>2400000</v>
      </c>
      <c r="F25" s="22"/>
      <c r="H25" s="9">
        <v>65307626289</v>
      </c>
      <c r="J25" s="9">
        <v>64533726000</v>
      </c>
      <c r="L25" s="9">
        <v>0</v>
      </c>
      <c r="N25" s="9">
        <v>0</v>
      </c>
      <c r="P25" s="9">
        <v>0</v>
      </c>
      <c r="R25" s="9">
        <v>0</v>
      </c>
      <c r="T25" s="9">
        <v>2400000</v>
      </c>
      <c r="V25" s="9">
        <v>25600</v>
      </c>
      <c r="X25" s="9">
        <v>65307626289</v>
      </c>
      <c r="Z25" s="9">
        <v>61074432000</v>
      </c>
      <c r="AB25" s="10">
        <v>2.29</v>
      </c>
    </row>
    <row r="26" spans="1:28" ht="21.75" customHeight="1" x14ac:dyDescent="0.2">
      <c r="A26" s="24" t="s">
        <v>36</v>
      </c>
      <c r="B26" s="24"/>
      <c r="C26" s="24"/>
      <c r="E26" s="22">
        <v>17000000</v>
      </c>
      <c r="F26" s="22"/>
      <c r="H26" s="9">
        <v>61290824935</v>
      </c>
      <c r="J26" s="9">
        <v>41114902050</v>
      </c>
      <c r="L26" s="9">
        <v>0</v>
      </c>
      <c r="N26" s="9">
        <v>0</v>
      </c>
      <c r="P26" s="9">
        <v>0</v>
      </c>
      <c r="R26" s="9">
        <v>0</v>
      </c>
      <c r="T26" s="9">
        <v>17000000</v>
      </c>
      <c r="V26" s="9">
        <v>2143</v>
      </c>
      <c r="X26" s="9">
        <v>61290824935</v>
      </c>
      <c r="Z26" s="9">
        <v>36214235550</v>
      </c>
      <c r="AB26" s="10">
        <v>1.36</v>
      </c>
    </row>
    <row r="27" spans="1:28" ht="21.75" customHeight="1" x14ac:dyDescent="0.2">
      <c r="A27" s="24" t="s">
        <v>37</v>
      </c>
      <c r="B27" s="24"/>
      <c r="C27" s="24"/>
      <c r="E27" s="22">
        <v>45000007</v>
      </c>
      <c r="F27" s="22"/>
      <c r="H27" s="9">
        <v>81768928733</v>
      </c>
      <c r="J27" s="9">
        <v>97068997599.619507</v>
      </c>
      <c r="L27" s="9">
        <v>0</v>
      </c>
      <c r="N27" s="9">
        <v>0</v>
      </c>
      <c r="P27" s="9">
        <v>0</v>
      </c>
      <c r="R27" s="9">
        <v>0</v>
      </c>
      <c r="T27" s="9">
        <v>45000007</v>
      </c>
      <c r="V27" s="9">
        <v>1647</v>
      </c>
      <c r="X27" s="9">
        <v>81768928733</v>
      </c>
      <c r="Z27" s="9">
        <v>73674027210.402496</v>
      </c>
      <c r="AB27" s="10">
        <v>2.77</v>
      </c>
    </row>
    <row r="28" spans="1:28" ht="21.75" customHeight="1" x14ac:dyDescent="0.2">
      <c r="A28" s="24" t="s">
        <v>38</v>
      </c>
      <c r="B28" s="24"/>
      <c r="C28" s="24"/>
      <c r="E28" s="22">
        <v>24778568</v>
      </c>
      <c r="F28" s="22"/>
      <c r="H28" s="9">
        <v>122493696100</v>
      </c>
      <c r="J28" s="9">
        <v>215029813093.09201</v>
      </c>
      <c r="L28" s="9">
        <v>0</v>
      </c>
      <c r="N28" s="9">
        <v>0</v>
      </c>
      <c r="P28" s="9">
        <v>-278568</v>
      </c>
      <c r="R28" s="9">
        <v>2494963796</v>
      </c>
      <c r="T28" s="9">
        <v>24500000</v>
      </c>
      <c r="V28" s="9">
        <v>9020</v>
      </c>
      <c r="X28" s="9">
        <v>121116585689</v>
      </c>
      <c r="Z28" s="9">
        <v>219675109500</v>
      </c>
      <c r="AB28" s="10">
        <v>8.24</v>
      </c>
    </row>
    <row r="29" spans="1:28" ht="21.75" customHeight="1" x14ac:dyDescent="0.2">
      <c r="A29" s="24" t="s">
        <v>39</v>
      </c>
      <c r="B29" s="24"/>
      <c r="C29" s="24"/>
      <c r="E29" s="22">
        <v>3688073</v>
      </c>
      <c r="F29" s="22"/>
      <c r="H29" s="9">
        <v>24048605909</v>
      </c>
      <c r="J29" s="9">
        <v>18953886752.4105</v>
      </c>
      <c r="L29" s="9">
        <v>0</v>
      </c>
      <c r="N29" s="9">
        <v>0</v>
      </c>
      <c r="P29" s="9">
        <v>0</v>
      </c>
      <c r="R29" s="9">
        <v>0</v>
      </c>
      <c r="T29" s="9">
        <v>3688073</v>
      </c>
      <c r="V29" s="9">
        <v>4910</v>
      </c>
      <c r="X29" s="9">
        <v>24048605909</v>
      </c>
      <c r="Z29" s="9">
        <v>18000693221.341499</v>
      </c>
      <c r="AB29" s="10">
        <v>0.68</v>
      </c>
    </row>
    <row r="30" spans="1:28" ht="21.75" customHeight="1" x14ac:dyDescent="0.2">
      <c r="A30" s="24" t="s">
        <v>40</v>
      </c>
      <c r="B30" s="24"/>
      <c r="C30" s="24"/>
      <c r="E30" s="22">
        <v>1900000</v>
      </c>
      <c r="F30" s="22"/>
      <c r="H30" s="9">
        <v>52524697728</v>
      </c>
      <c r="J30" s="9">
        <v>59153927400</v>
      </c>
      <c r="L30" s="9">
        <v>0</v>
      </c>
      <c r="N30" s="9">
        <v>0</v>
      </c>
      <c r="P30" s="9">
        <v>0</v>
      </c>
      <c r="R30" s="9">
        <v>0</v>
      </c>
      <c r="T30" s="9">
        <v>1900000</v>
      </c>
      <c r="V30" s="9">
        <v>28080</v>
      </c>
      <c r="X30" s="9">
        <v>52524697728</v>
      </c>
      <c r="Z30" s="9">
        <v>53034555600</v>
      </c>
      <c r="AB30" s="10">
        <v>1.99</v>
      </c>
    </row>
    <row r="31" spans="1:28" ht="21.75" customHeight="1" x14ac:dyDescent="0.2">
      <c r="A31" s="24" t="s">
        <v>41</v>
      </c>
      <c r="B31" s="24"/>
      <c r="C31" s="24"/>
      <c r="E31" s="22">
        <v>3000000</v>
      </c>
      <c r="F31" s="22"/>
      <c r="H31" s="9">
        <v>20169193559</v>
      </c>
      <c r="J31" s="9">
        <v>19026117000</v>
      </c>
      <c r="L31" s="9">
        <v>0</v>
      </c>
      <c r="N31" s="9">
        <v>0</v>
      </c>
      <c r="P31" s="9">
        <v>0</v>
      </c>
      <c r="R31" s="9">
        <v>0</v>
      </c>
      <c r="T31" s="9">
        <v>3000000</v>
      </c>
      <c r="V31" s="9">
        <v>6610</v>
      </c>
      <c r="X31" s="9">
        <v>20169193559</v>
      </c>
      <c r="Z31" s="9">
        <v>19712011500</v>
      </c>
      <c r="AB31" s="10">
        <v>0.74</v>
      </c>
    </row>
    <row r="32" spans="1:28" ht="21.75" customHeight="1" x14ac:dyDescent="0.2">
      <c r="A32" s="24" t="s">
        <v>42</v>
      </c>
      <c r="B32" s="24"/>
      <c r="C32" s="24"/>
      <c r="E32" s="22">
        <v>7000000</v>
      </c>
      <c r="F32" s="22"/>
      <c r="H32" s="9">
        <v>33498057376</v>
      </c>
      <c r="J32" s="9">
        <v>23595764850</v>
      </c>
      <c r="L32" s="9">
        <v>0</v>
      </c>
      <c r="N32" s="9">
        <v>0</v>
      </c>
      <c r="P32" s="9">
        <v>-760000</v>
      </c>
      <c r="R32" s="9">
        <v>2553191181</v>
      </c>
      <c r="T32" s="9">
        <v>6240000</v>
      </c>
      <c r="V32" s="9">
        <v>3120</v>
      </c>
      <c r="X32" s="9">
        <v>29861125430</v>
      </c>
      <c r="Z32" s="9">
        <v>19352960640</v>
      </c>
      <c r="AB32" s="10">
        <v>0.73</v>
      </c>
    </row>
    <row r="33" spans="1:28" ht="21.75" customHeight="1" x14ac:dyDescent="0.2">
      <c r="A33" s="24" t="s">
        <v>43</v>
      </c>
      <c r="B33" s="24"/>
      <c r="C33" s="24"/>
      <c r="E33" s="22">
        <v>5430800</v>
      </c>
      <c r="F33" s="22"/>
      <c r="H33" s="9">
        <v>84999560207</v>
      </c>
      <c r="J33" s="9">
        <v>92692017325.800003</v>
      </c>
      <c r="L33" s="9">
        <v>0</v>
      </c>
      <c r="N33" s="9">
        <v>0</v>
      </c>
      <c r="P33" s="9">
        <v>-1430800</v>
      </c>
      <c r="R33" s="9">
        <v>23572555570</v>
      </c>
      <c r="T33" s="9">
        <v>4000000</v>
      </c>
      <c r="V33" s="9">
        <v>16790</v>
      </c>
      <c r="X33" s="9">
        <v>62605553657</v>
      </c>
      <c r="Z33" s="9">
        <v>66760398000</v>
      </c>
      <c r="AB33" s="10">
        <v>2.5099999999999998</v>
      </c>
    </row>
    <row r="34" spans="1:28" ht="21.75" customHeight="1" x14ac:dyDescent="0.2">
      <c r="A34" s="24" t="s">
        <v>44</v>
      </c>
      <c r="B34" s="24"/>
      <c r="C34" s="24"/>
      <c r="E34" s="22">
        <v>5478465</v>
      </c>
      <c r="F34" s="22"/>
      <c r="H34" s="9">
        <v>24237292783</v>
      </c>
      <c r="J34" s="9">
        <v>37848783526.087502</v>
      </c>
      <c r="L34" s="9">
        <v>0</v>
      </c>
      <c r="N34" s="9">
        <v>0</v>
      </c>
      <c r="P34" s="9">
        <v>-1478465</v>
      </c>
      <c r="R34" s="9">
        <v>10253974581</v>
      </c>
      <c r="T34" s="9">
        <v>4000000</v>
      </c>
      <c r="V34" s="9">
        <v>6790</v>
      </c>
      <c r="X34" s="9">
        <v>17696411521</v>
      </c>
      <c r="Z34" s="9">
        <v>26998398000</v>
      </c>
      <c r="AB34" s="10">
        <v>1.01</v>
      </c>
    </row>
    <row r="35" spans="1:28" ht="21.75" customHeight="1" x14ac:dyDescent="0.2">
      <c r="A35" s="24" t="s">
        <v>45</v>
      </c>
      <c r="B35" s="24"/>
      <c r="C35" s="24"/>
      <c r="E35" s="22">
        <v>1000000</v>
      </c>
      <c r="F35" s="22"/>
      <c r="H35" s="9">
        <v>29387246080</v>
      </c>
      <c r="J35" s="9">
        <v>45239215500</v>
      </c>
      <c r="L35" s="9">
        <v>0</v>
      </c>
      <c r="N35" s="9">
        <v>0</v>
      </c>
      <c r="P35" s="9">
        <v>0</v>
      </c>
      <c r="R35" s="9">
        <v>0</v>
      </c>
      <c r="T35" s="9">
        <v>1000000</v>
      </c>
      <c r="V35" s="9">
        <v>42760</v>
      </c>
      <c r="X35" s="9">
        <v>29387246080</v>
      </c>
      <c r="Z35" s="9">
        <v>42505578000</v>
      </c>
      <c r="AB35" s="10">
        <v>1.6</v>
      </c>
    </row>
    <row r="36" spans="1:28" ht="21.75" customHeight="1" x14ac:dyDescent="0.2">
      <c r="A36" s="24" t="s">
        <v>46</v>
      </c>
      <c r="B36" s="24"/>
      <c r="C36" s="24"/>
      <c r="E36" s="22">
        <v>18000000</v>
      </c>
      <c r="F36" s="22"/>
      <c r="H36" s="9">
        <v>70817242562</v>
      </c>
      <c r="J36" s="9">
        <v>64128153600</v>
      </c>
      <c r="L36" s="9">
        <v>0</v>
      </c>
      <c r="N36" s="9">
        <v>0</v>
      </c>
      <c r="P36" s="9">
        <v>0</v>
      </c>
      <c r="R36" s="9">
        <v>0</v>
      </c>
      <c r="T36" s="9">
        <v>18000000</v>
      </c>
      <c r="V36" s="9">
        <v>3052</v>
      </c>
      <c r="X36" s="9">
        <v>70817242562</v>
      </c>
      <c r="Z36" s="9">
        <v>54609130800</v>
      </c>
      <c r="AB36" s="10">
        <v>2.0499999999999998</v>
      </c>
    </row>
    <row r="37" spans="1:28" ht="21.75" customHeight="1" x14ac:dyDescent="0.2">
      <c r="A37" s="24" t="s">
        <v>47</v>
      </c>
      <c r="B37" s="24"/>
      <c r="C37" s="24"/>
      <c r="E37" s="22">
        <v>6263262</v>
      </c>
      <c r="F37" s="22"/>
      <c r="H37" s="9">
        <v>76784216126</v>
      </c>
      <c r="J37" s="9">
        <v>78821104183.326004</v>
      </c>
      <c r="L37" s="9">
        <v>0</v>
      </c>
      <c r="N37" s="9">
        <v>0</v>
      </c>
      <c r="P37" s="9">
        <v>0</v>
      </c>
      <c r="R37" s="9">
        <v>0</v>
      </c>
      <c r="T37" s="9">
        <v>6263262</v>
      </c>
      <c r="V37" s="9">
        <v>10260</v>
      </c>
      <c r="X37" s="9">
        <v>76784216126</v>
      </c>
      <c r="Z37" s="9">
        <v>63878714764.685997</v>
      </c>
      <c r="AB37" s="10">
        <v>2.4</v>
      </c>
    </row>
    <row r="38" spans="1:28" ht="21.75" customHeight="1" x14ac:dyDescent="0.2">
      <c r="A38" s="24" t="s">
        <v>48</v>
      </c>
      <c r="B38" s="24"/>
      <c r="C38" s="24"/>
      <c r="E38" s="22">
        <v>52000000</v>
      </c>
      <c r="F38" s="22"/>
      <c r="H38" s="9">
        <v>156462380181</v>
      </c>
      <c r="J38" s="9">
        <v>215911636200</v>
      </c>
      <c r="L38" s="9">
        <v>0</v>
      </c>
      <c r="N38" s="9">
        <v>0</v>
      </c>
      <c r="P38" s="9">
        <v>-1000000</v>
      </c>
      <c r="R38" s="9">
        <v>4148040701</v>
      </c>
      <c r="T38" s="9">
        <v>51000000</v>
      </c>
      <c r="V38" s="9">
        <v>3849</v>
      </c>
      <c r="X38" s="9">
        <v>153453488251</v>
      </c>
      <c r="Z38" s="9">
        <v>195131020950</v>
      </c>
      <c r="AB38" s="10">
        <v>7.32</v>
      </c>
    </row>
    <row r="39" spans="1:28" ht="21.75" customHeight="1" x14ac:dyDescent="0.2">
      <c r="A39" s="24" t="s">
        <v>49</v>
      </c>
      <c r="B39" s="24"/>
      <c r="C39" s="24"/>
      <c r="E39" s="22">
        <v>1600000</v>
      </c>
      <c r="F39" s="22"/>
      <c r="H39" s="9">
        <v>14339819423</v>
      </c>
      <c r="J39" s="9">
        <v>12851078400</v>
      </c>
      <c r="L39" s="9">
        <v>0</v>
      </c>
      <c r="N39" s="9">
        <v>0</v>
      </c>
      <c r="P39" s="9">
        <v>0</v>
      </c>
      <c r="R39" s="9">
        <v>0</v>
      </c>
      <c r="T39" s="9">
        <v>1600000</v>
      </c>
      <c r="V39" s="9">
        <v>7080</v>
      </c>
      <c r="X39" s="9">
        <v>14339819423</v>
      </c>
      <c r="Z39" s="9">
        <v>11260598400</v>
      </c>
      <c r="AB39" s="10">
        <v>0.42</v>
      </c>
    </row>
    <row r="40" spans="1:28" ht="21.75" customHeight="1" x14ac:dyDescent="0.2">
      <c r="A40" s="24" t="s">
        <v>50</v>
      </c>
      <c r="B40" s="24"/>
      <c r="C40" s="24"/>
      <c r="E40" s="22">
        <v>46000000</v>
      </c>
      <c r="F40" s="22"/>
      <c r="H40" s="9">
        <v>73503308475</v>
      </c>
      <c r="J40" s="9">
        <v>57569411700</v>
      </c>
      <c r="L40" s="9">
        <v>0</v>
      </c>
      <c r="N40" s="9">
        <v>0</v>
      </c>
      <c r="P40" s="9">
        <v>0</v>
      </c>
      <c r="R40" s="9">
        <v>0</v>
      </c>
      <c r="T40" s="9">
        <v>46000000</v>
      </c>
      <c r="V40" s="9">
        <v>1251</v>
      </c>
      <c r="X40" s="9">
        <v>73503308475</v>
      </c>
      <c r="Z40" s="9">
        <v>57203601300</v>
      </c>
      <c r="AB40" s="10">
        <v>2.15</v>
      </c>
    </row>
    <row r="41" spans="1:28" ht="21.75" customHeight="1" x14ac:dyDescent="0.2">
      <c r="A41" s="24" t="s">
        <v>51</v>
      </c>
      <c r="B41" s="24"/>
      <c r="C41" s="24"/>
      <c r="E41" s="22">
        <v>12000000</v>
      </c>
      <c r="F41" s="22"/>
      <c r="H41" s="9">
        <v>45879145123</v>
      </c>
      <c r="J41" s="9">
        <v>38088019800</v>
      </c>
      <c r="L41" s="9">
        <v>0</v>
      </c>
      <c r="N41" s="9">
        <v>0</v>
      </c>
      <c r="P41" s="9">
        <v>-4000000</v>
      </c>
      <c r="R41" s="9">
        <v>10331115742</v>
      </c>
      <c r="T41" s="9">
        <v>8000000</v>
      </c>
      <c r="V41" s="9">
        <v>2630</v>
      </c>
      <c r="X41" s="9">
        <v>30586096756</v>
      </c>
      <c r="Z41" s="9">
        <v>20914812000</v>
      </c>
      <c r="AB41" s="10">
        <v>0.78</v>
      </c>
    </row>
    <row r="42" spans="1:28" ht="21.75" customHeight="1" x14ac:dyDescent="0.2">
      <c r="A42" s="24" t="s">
        <v>52</v>
      </c>
      <c r="B42" s="24"/>
      <c r="C42" s="24"/>
      <c r="E42" s="22">
        <v>23584</v>
      </c>
      <c r="F42" s="22"/>
      <c r="H42" s="9">
        <v>110999629467</v>
      </c>
      <c r="J42" s="9">
        <v>116920135698.14999</v>
      </c>
      <c r="L42" s="9">
        <v>0</v>
      </c>
      <c r="N42" s="9">
        <v>0</v>
      </c>
      <c r="P42" s="9">
        <v>0</v>
      </c>
      <c r="R42" s="9">
        <v>0</v>
      </c>
      <c r="T42" s="9">
        <v>23584</v>
      </c>
      <c r="V42" s="9">
        <v>5815731</v>
      </c>
      <c r="X42" s="9">
        <v>110999629467</v>
      </c>
      <c r="Z42" s="9">
        <v>136829020224.23</v>
      </c>
      <c r="AB42" s="10">
        <v>5.14</v>
      </c>
    </row>
    <row r="43" spans="1:28" ht="21.75" customHeight="1" x14ac:dyDescent="0.2">
      <c r="A43" s="24" t="s">
        <v>53</v>
      </c>
      <c r="B43" s="24"/>
      <c r="C43" s="24"/>
      <c r="D43" s="19"/>
      <c r="E43" s="22">
        <v>1898072</v>
      </c>
      <c r="F43" s="22"/>
      <c r="H43" s="9">
        <v>37616585203</v>
      </c>
      <c r="J43" s="9">
        <v>47169461790</v>
      </c>
      <c r="L43" s="9">
        <v>0</v>
      </c>
      <c r="N43" s="9">
        <v>0</v>
      </c>
      <c r="P43" s="9">
        <v>-398072</v>
      </c>
      <c r="R43" s="9">
        <v>8943890651</v>
      </c>
      <c r="T43" s="9">
        <v>1500000</v>
      </c>
      <c r="V43" s="9">
        <v>20350</v>
      </c>
      <c r="X43" s="9">
        <v>29727469674</v>
      </c>
      <c r="Z43" s="9">
        <v>30343376250</v>
      </c>
      <c r="AB43" s="10">
        <v>1.1399999999999999</v>
      </c>
    </row>
    <row r="44" spans="1:28" ht="21.75" customHeight="1" x14ac:dyDescent="0.2">
      <c r="A44" s="24" t="s">
        <v>54</v>
      </c>
      <c r="B44" s="24"/>
      <c r="C44" s="24"/>
      <c r="E44" s="22">
        <v>5000000</v>
      </c>
      <c r="F44" s="22"/>
      <c r="H44" s="9">
        <v>37383913800</v>
      </c>
      <c r="J44" s="9">
        <v>25999377750</v>
      </c>
      <c r="L44" s="9">
        <v>0</v>
      </c>
      <c r="N44" s="9">
        <v>0</v>
      </c>
      <c r="P44" s="9">
        <v>-700000</v>
      </c>
      <c r="R44" s="9">
        <v>3709711748</v>
      </c>
      <c r="T44" s="9">
        <v>4300000</v>
      </c>
      <c r="V44" s="9">
        <v>5070</v>
      </c>
      <c r="X44" s="9">
        <v>32150165870</v>
      </c>
      <c r="Z44" s="9">
        <v>21671284050</v>
      </c>
      <c r="AB44" s="10">
        <v>0.81</v>
      </c>
    </row>
    <row r="45" spans="1:28" ht="21.75" customHeight="1" x14ac:dyDescent="0.2">
      <c r="A45" s="24" t="s">
        <v>55</v>
      </c>
      <c r="B45" s="24"/>
      <c r="C45" s="24"/>
      <c r="E45" s="22">
        <v>26000000</v>
      </c>
      <c r="F45" s="22"/>
      <c r="H45" s="9">
        <v>128586278251</v>
      </c>
      <c r="J45" s="9">
        <v>160240860000</v>
      </c>
      <c r="L45" s="9">
        <v>0</v>
      </c>
      <c r="N45" s="9">
        <v>0</v>
      </c>
      <c r="P45" s="9">
        <v>0</v>
      </c>
      <c r="R45" s="9">
        <v>0</v>
      </c>
      <c r="T45" s="9">
        <v>26000000</v>
      </c>
      <c r="V45" s="9">
        <v>5760</v>
      </c>
      <c r="X45" s="9">
        <v>128586278251</v>
      </c>
      <c r="Z45" s="9">
        <v>148868928000</v>
      </c>
      <c r="AB45" s="10">
        <v>5.59</v>
      </c>
    </row>
    <row r="46" spans="1:28" ht="21.75" customHeight="1" x14ac:dyDescent="0.2">
      <c r="A46" s="24" t="s">
        <v>56</v>
      </c>
      <c r="B46" s="24"/>
      <c r="C46" s="24"/>
      <c r="E46" s="22">
        <v>4564016</v>
      </c>
      <c r="F46" s="22"/>
      <c r="H46" s="9">
        <v>47196824136</v>
      </c>
      <c r="J46" s="9">
        <v>57981072139.344002</v>
      </c>
      <c r="L46" s="9">
        <v>0</v>
      </c>
      <c r="N46" s="9">
        <v>0</v>
      </c>
      <c r="P46" s="9">
        <v>0</v>
      </c>
      <c r="R46" s="9">
        <v>0</v>
      </c>
      <c r="T46" s="9">
        <v>4564016</v>
      </c>
      <c r="V46" s="9">
        <v>11850</v>
      </c>
      <c r="X46" s="9">
        <v>47196824136</v>
      </c>
      <c r="Z46" s="9">
        <v>53761792241.879997</v>
      </c>
      <c r="AB46" s="10">
        <v>2.02</v>
      </c>
    </row>
    <row r="47" spans="1:28" ht="21.75" customHeight="1" x14ac:dyDescent="0.2">
      <c r="A47" s="24" t="s">
        <v>57</v>
      </c>
      <c r="B47" s="24"/>
      <c r="C47" s="24"/>
      <c r="E47" s="22">
        <v>10810362</v>
      </c>
      <c r="F47" s="22"/>
      <c r="H47" s="9">
        <v>47148748446</v>
      </c>
      <c r="J47" s="9">
        <v>53020963067.657402</v>
      </c>
      <c r="L47" s="9">
        <v>2689638</v>
      </c>
      <c r="N47" s="9">
        <v>12942558919</v>
      </c>
      <c r="P47" s="9">
        <v>0</v>
      </c>
      <c r="R47" s="9">
        <v>0</v>
      </c>
      <c r="T47" s="9">
        <v>13500000</v>
      </c>
      <c r="V47" s="9">
        <v>4497</v>
      </c>
      <c r="X47" s="9">
        <v>60091307365</v>
      </c>
      <c r="Z47" s="9">
        <v>60348278475</v>
      </c>
      <c r="AB47" s="10">
        <v>2.27</v>
      </c>
    </row>
    <row r="48" spans="1:28" ht="21.75" customHeight="1" x14ac:dyDescent="0.2">
      <c r="A48" s="24" t="s">
        <v>58</v>
      </c>
      <c r="B48" s="24"/>
      <c r="C48" s="24"/>
      <c r="E48" s="22">
        <v>9360000</v>
      </c>
      <c r="F48" s="22"/>
      <c r="H48" s="9">
        <v>46112155830</v>
      </c>
      <c r="J48" s="9">
        <v>73969248600</v>
      </c>
      <c r="L48" s="9">
        <v>0</v>
      </c>
      <c r="N48" s="9">
        <v>0</v>
      </c>
      <c r="P48" s="9">
        <v>0</v>
      </c>
      <c r="R48" s="9">
        <v>0</v>
      </c>
      <c r="T48" s="9">
        <v>9360000</v>
      </c>
      <c r="V48" s="9">
        <v>7420</v>
      </c>
      <c r="X48" s="9">
        <v>46112155830</v>
      </c>
      <c r="Z48" s="9">
        <v>69037965360</v>
      </c>
      <c r="AB48" s="10">
        <v>2.59</v>
      </c>
    </row>
    <row r="49" spans="1:28" ht="21.75" customHeight="1" x14ac:dyDescent="0.2">
      <c r="A49" s="24" t="s">
        <v>59</v>
      </c>
      <c r="B49" s="24"/>
      <c r="C49" s="24"/>
      <c r="E49" s="22">
        <v>3519990</v>
      </c>
      <c r="F49" s="22"/>
      <c r="H49" s="9">
        <v>14699693330</v>
      </c>
      <c r="J49" s="9">
        <v>19034810563.68</v>
      </c>
      <c r="L49" s="9">
        <v>0</v>
      </c>
      <c r="N49" s="9">
        <v>0</v>
      </c>
      <c r="P49" s="9">
        <v>-519990</v>
      </c>
      <c r="R49" s="9">
        <v>2551829241</v>
      </c>
      <c r="T49" s="9">
        <v>3000000</v>
      </c>
      <c r="V49" s="9">
        <v>4900</v>
      </c>
      <c r="X49" s="9">
        <v>12528183312</v>
      </c>
      <c r="Z49" s="9">
        <v>14612535000</v>
      </c>
      <c r="AB49" s="10">
        <v>0.55000000000000004</v>
      </c>
    </row>
    <row r="50" spans="1:28" ht="21.75" customHeight="1" x14ac:dyDescent="0.2">
      <c r="A50" s="24" t="s">
        <v>60</v>
      </c>
      <c r="B50" s="24"/>
      <c r="C50" s="24"/>
      <c r="E50" s="22">
        <v>0</v>
      </c>
      <c r="F50" s="22"/>
      <c r="H50" s="9">
        <v>0</v>
      </c>
      <c r="J50" s="9">
        <v>0</v>
      </c>
      <c r="L50" s="9">
        <v>1500000</v>
      </c>
      <c r="N50" s="9">
        <v>4541319749</v>
      </c>
      <c r="P50" s="9">
        <v>0</v>
      </c>
      <c r="R50" s="9">
        <v>0</v>
      </c>
      <c r="T50" s="9">
        <v>1500000</v>
      </c>
      <c r="V50" s="9">
        <v>3037</v>
      </c>
      <c r="X50" s="9">
        <v>4541319749</v>
      </c>
      <c r="Z50" s="9">
        <v>4528394775</v>
      </c>
      <c r="AB50" s="10">
        <v>0.17</v>
      </c>
    </row>
    <row r="51" spans="1:28" ht="21.75" customHeight="1" x14ac:dyDescent="0.2">
      <c r="A51" s="24" t="s">
        <v>61</v>
      </c>
      <c r="B51" s="24"/>
      <c r="C51" s="24"/>
      <c r="E51" s="22">
        <v>0</v>
      </c>
      <c r="F51" s="22"/>
      <c r="H51" s="9">
        <v>0</v>
      </c>
      <c r="J51" s="9">
        <v>0</v>
      </c>
      <c r="L51" s="9">
        <v>2100000</v>
      </c>
      <c r="N51" s="9">
        <v>15329795249</v>
      </c>
      <c r="P51" s="9">
        <v>0</v>
      </c>
      <c r="R51" s="9">
        <v>0</v>
      </c>
      <c r="T51" s="9">
        <v>2100000</v>
      </c>
      <c r="V51" s="9">
        <v>6800</v>
      </c>
      <c r="X51" s="9">
        <v>15329795249</v>
      </c>
      <c r="Z51" s="9">
        <v>14195034000</v>
      </c>
      <c r="AB51" s="10">
        <v>0.53</v>
      </c>
    </row>
    <row r="52" spans="1:28" ht="21.75" customHeight="1" x14ac:dyDescent="0.2">
      <c r="A52" s="21" t="s">
        <v>62</v>
      </c>
      <c r="B52" s="21"/>
      <c r="C52" s="21"/>
      <c r="D52" s="12"/>
      <c r="E52" s="22">
        <v>0</v>
      </c>
      <c r="F52" s="22"/>
      <c r="H52" s="13">
        <v>0</v>
      </c>
      <c r="J52" s="13">
        <v>0</v>
      </c>
      <c r="L52" s="9">
        <v>860000</v>
      </c>
      <c r="N52" s="13">
        <v>50528446914</v>
      </c>
      <c r="P52" s="9">
        <v>0</v>
      </c>
      <c r="R52" s="13">
        <v>0</v>
      </c>
      <c r="T52" s="9">
        <v>860000</v>
      </c>
      <c r="V52" s="9">
        <v>56390</v>
      </c>
      <c r="X52" s="13">
        <v>50528446914</v>
      </c>
      <c r="Z52" s="13">
        <v>48206852365</v>
      </c>
      <c r="AB52" s="14">
        <v>1.81</v>
      </c>
    </row>
    <row r="53" spans="1:28" ht="21.75" customHeight="1" x14ac:dyDescent="0.2">
      <c r="A53" s="23" t="s">
        <v>63</v>
      </c>
      <c r="B53" s="23"/>
      <c r="C53" s="23"/>
      <c r="D53" s="23"/>
      <c r="F53" s="9"/>
      <c r="H53" s="16">
        <v>2520141242129</v>
      </c>
      <c r="I53" s="33"/>
      <c r="J53" s="16">
        <v>2674255352017.1099</v>
      </c>
      <c r="L53" s="9"/>
      <c r="M53" s="33"/>
      <c r="N53" s="34">
        <v>108446780930</v>
      </c>
      <c r="O53" s="33"/>
      <c r="P53" s="9"/>
      <c r="Q53" s="33"/>
      <c r="R53" s="34">
        <v>169133965911</v>
      </c>
      <c r="S53" s="33"/>
      <c r="T53" s="9"/>
      <c r="V53" s="9"/>
      <c r="X53" s="34">
        <v>2467463792621</v>
      </c>
      <c r="Z53" s="34">
        <f>SUM(Z9:Z52)</f>
        <v>2480579875210.1914</v>
      </c>
      <c r="AB53" s="17">
        <v>93.13</v>
      </c>
    </row>
    <row r="54" spans="1:28" x14ac:dyDescent="0.2">
      <c r="X54" s="20"/>
      <c r="Z54" s="20"/>
    </row>
    <row r="55" spans="1:28" x14ac:dyDescent="0.2">
      <c r="X55" s="20"/>
      <c r="Z55" s="20"/>
    </row>
    <row r="56" spans="1:28" x14ac:dyDescent="0.2">
      <c r="X56" s="20"/>
      <c r="Z56" s="20"/>
    </row>
    <row r="57" spans="1:28" x14ac:dyDescent="0.2">
      <c r="X57" s="20"/>
      <c r="Z57" s="20"/>
    </row>
    <row r="60" spans="1:28" x14ac:dyDescent="0.2">
      <c r="I60" s="33"/>
    </row>
  </sheetData>
  <mergeCells count="10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D53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60"/>
  <sheetViews>
    <sheetView rightToLeft="1" tabSelected="1" topLeftCell="A19" workbookViewId="0">
      <selection activeCell="Q50" sqref="Q50:R50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42578125" bestFit="1" customWidth="1"/>
    <col min="8" max="8" width="1.28515625" customWidth="1"/>
    <col min="9" max="9" width="16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0" t="s">
        <v>184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26" t="s">
        <v>86</v>
      </c>
      <c r="C6" s="26" t="s">
        <v>102</v>
      </c>
      <c r="D6" s="26"/>
      <c r="E6" s="26"/>
      <c r="F6" s="26"/>
      <c r="G6" s="26"/>
      <c r="H6" s="26"/>
      <c r="I6" s="26"/>
      <c r="K6" s="26" t="s">
        <v>103</v>
      </c>
      <c r="L6" s="26"/>
      <c r="M6" s="26"/>
      <c r="N6" s="26"/>
      <c r="O6" s="26"/>
      <c r="P6" s="26"/>
      <c r="Q6" s="26"/>
      <c r="R6" s="26"/>
    </row>
    <row r="7" spans="1:18" ht="42" x14ac:dyDescent="0.2">
      <c r="A7" s="26"/>
      <c r="C7" s="18" t="s">
        <v>13</v>
      </c>
      <c r="D7" s="3"/>
      <c r="E7" s="18" t="s">
        <v>15</v>
      </c>
      <c r="F7" s="3"/>
      <c r="G7" s="18" t="s">
        <v>182</v>
      </c>
      <c r="H7" s="3"/>
      <c r="I7" s="18" t="s">
        <v>185</v>
      </c>
      <c r="K7" s="18" t="s">
        <v>13</v>
      </c>
      <c r="L7" s="3"/>
      <c r="M7" s="18" t="s">
        <v>15</v>
      </c>
      <c r="N7" s="3"/>
      <c r="O7" s="18" t="s">
        <v>182</v>
      </c>
      <c r="P7" s="3"/>
      <c r="Q7" s="32" t="s">
        <v>185</v>
      </c>
      <c r="R7" s="32"/>
    </row>
    <row r="8" spans="1:18" ht="21.75" customHeight="1" x14ac:dyDescent="0.2">
      <c r="A8" s="5" t="s">
        <v>61</v>
      </c>
      <c r="C8" s="6">
        <v>2100000</v>
      </c>
      <c r="E8" s="6">
        <v>14195034000</v>
      </c>
      <c r="G8" s="6">
        <v>15329795249</v>
      </c>
      <c r="I8" s="6">
        <v>-1134761249</v>
      </c>
      <c r="K8" s="6">
        <v>2100000</v>
      </c>
      <c r="M8" s="6">
        <v>14195034000</v>
      </c>
      <c r="O8" s="6">
        <v>15329795249</v>
      </c>
      <c r="Q8" s="28">
        <v>-1134761249</v>
      </c>
      <c r="R8" s="28"/>
    </row>
    <row r="9" spans="1:18" ht="21.75" customHeight="1" x14ac:dyDescent="0.2">
      <c r="A9" s="8" t="s">
        <v>43</v>
      </c>
      <c r="C9" s="9">
        <v>4000000</v>
      </c>
      <c r="E9" s="9">
        <v>66760398000</v>
      </c>
      <c r="G9" s="9">
        <v>70689241456</v>
      </c>
      <c r="I9" s="9">
        <v>-3928843456</v>
      </c>
      <c r="K9" s="9">
        <v>4000000</v>
      </c>
      <c r="M9" s="9">
        <v>66760398000</v>
      </c>
      <c r="O9" s="9">
        <v>61511813998</v>
      </c>
      <c r="Q9" s="22">
        <v>5248584002</v>
      </c>
      <c r="R9" s="22"/>
    </row>
    <row r="10" spans="1:18" ht="21.75" customHeight="1" x14ac:dyDescent="0.2">
      <c r="A10" s="8" t="s">
        <v>22</v>
      </c>
      <c r="C10" s="9">
        <v>12418268</v>
      </c>
      <c r="E10" s="9">
        <v>31934909263</v>
      </c>
      <c r="G10" s="9">
        <v>34564262055</v>
      </c>
      <c r="I10" s="9">
        <v>-2629352791</v>
      </c>
      <c r="K10" s="9">
        <v>12418268</v>
      </c>
      <c r="M10" s="9">
        <v>31934909263</v>
      </c>
      <c r="O10" s="9">
        <v>48451688773</v>
      </c>
      <c r="Q10" s="22">
        <v>-16516779509</v>
      </c>
      <c r="R10" s="22"/>
    </row>
    <row r="11" spans="1:18" ht="21.75" customHeight="1" x14ac:dyDescent="0.2">
      <c r="A11" s="8" t="s">
        <v>39</v>
      </c>
      <c r="C11" s="9">
        <v>3688073</v>
      </c>
      <c r="E11" s="9">
        <v>18000693221</v>
      </c>
      <c r="G11" s="9">
        <v>18953886752</v>
      </c>
      <c r="I11" s="9">
        <v>-953193530</v>
      </c>
      <c r="K11" s="9">
        <v>3688073</v>
      </c>
      <c r="M11" s="9">
        <v>18000693221</v>
      </c>
      <c r="O11" s="9">
        <v>18290520047</v>
      </c>
      <c r="Q11" s="22">
        <v>-289826825</v>
      </c>
      <c r="R11" s="22"/>
    </row>
    <row r="12" spans="1:18" ht="21.75" customHeight="1" x14ac:dyDescent="0.2">
      <c r="A12" s="8" t="s">
        <v>42</v>
      </c>
      <c r="C12" s="9">
        <v>6240000</v>
      </c>
      <c r="E12" s="9">
        <v>19352960640</v>
      </c>
      <c r="G12" s="9">
        <v>19958832904</v>
      </c>
      <c r="I12" s="9">
        <v>-605872264</v>
      </c>
      <c r="K12" s="9">
        <v>6240000</v>
      </c>
      <c r="M12" s="9">
        <v>19352960640</v>
      </c>
      <c r="O12" s="9">
        <v>29861125430</v>
      </c>
      <c r="Q12" s="22">
        <v>-10508164790</v>
      </c>
      <c r="R12" s="22"/>
    </row>
    <row r="13" spans="1:18" ht="21.75" customHeight="1" x14ac:dyDescent="0.2">
      <c r="A13" s="8" t="s">
        <v>27</v>
      </c>
      <c r="C13" s="9">
        <v>11200000</v>
      </c>
      <c r="E13" s="9">
        <v>117011613600</v>
      </c>
      <c r="G13" s="9">
        <v>125472967200</v>
      </c>
      <c r="I13" s="9">
        <v>-8461353600</v>
      </c>
      <c r="K13" s="9">
        <v>11200000</v>
      </c>
      <c r="M13" s="9">
        <v>117011613600</v>
      </c>
      <c r="O13" s="9">
        <v>140286635880</v>
      </c>
      <c r="Q13" s="22">
        <v>-23275022280</v>
      </c>
      <c r="R13" s="22"/>
    </row>
    <row r="14" spans="1:18" ht="21.75" customHeight="1" x14ac:dyDescent="0.2">
      <c r="A14" s="8" t="s">
        <v>54</v>
      </c>
      <c r="C14" s="9">
        <v>4300000</v>
      </c>
      <c r="E14" s="9">
        <v>21671284050</v>
      </c>
      <c r="G14" s="38">
        <v>20765629820</v>
      </c>
      <c r="I14" s="9">
        <v>905654230</v>
      </c>
      <c r="K14" s="9">
        <v>4300000</v>
      </c>
      <c r="M14" s="38">
        <v>21671284050</v>
      </c>
      <c r="O14" s="9">
        <v>32150165870</v>
      </c>
      <c r="Q14" s="22">
        <v>-10478881820</v>
      </c>
      <c r="R14" s="22"/>
    </row>
    <row r="15" spans="1:18" ht="21.75" customHeight="1" x14ac:dyDescent="0.2">
      <c r="A15" s="8" t="s">
        <v>29</v>
      </c>
      <c r="C15" s="9">
        <v>4900000</v>
      </c>
      <c r="E15" s="9">
        <v>51679665450</v>
      </c>
      <c r="G15" s="9">
        <v>54261213300</v>
      </c>
      <c r="I15" s="9">
        <v>-2581547850</v>
      </c>
      <c r="K15" s="9">
        <v>4900000</v>
      </c>
      <c r="M15" s="9">
        <v>51679665450</v>
      </c>
      <c r="O15" s="9">
        <v>79641287120</v>
      </c>
      <c r="Q15" s="22">
        <v>-27961621670</v>
      </c>
      <c r="R15" s="22"/>
    </row>
    <row r="16" spans="1:18" ht="21.75" customHeight="1" x14ac:dyDescent="0.2">
      <c r="A16" s="8" t="s">
        <v>20</v>
      </c>
      <c r="C16" s="9">
        <v>80467959</v>
      </c>
      <c r="E16" s="9">
        <v>149899713282</v>
      </c>
      <c r="G16" s="9">
        <v>139181163880</v>
      </c>
      <c r="I16" s="9">
        <v>10718549402</v>
      </c>
      <c r="K16" s="9">
        <v>80467959</v>
      </c>
      <c r="M16" s="9">
        <v>149899713282</v>
      </c>
      <c r="O16" s="9">
        <v>126382344961</v>
      </c>
      <c r="Q16" s="22">
        <v>23517368321</v>
      </c>
      <c r="R16" s="22"/>
    </row>
    <row r="17" spans="1:18" ht="21.75" customHeight="1" x14ac:dyDescent="0.2">
      <c r="A17" s="8" t="s">
        <v>26</v>
      </c>
      <c r="C17" s="9">
        <v>1650000</v>
      </c>
      <c r="D17" s="33"/>
      <c r="E17" s="9">
        <v>53059903875</v>
      </c>
      <c r="F17" s="33"/>
      <c r="G17" s="9">
        <v>56034598480</v>
      </c>
      <c r="H17" s="33"/>
      <c r="I17" s="9">
        <v>-2974694605</v>
      </c>
      <c r="J17" s="33"/>
      <c r="K17" s="9">
        <v>1650000</v>
      </c>
      <c r="M17" s="9">
        <v>53059903875</v>
      </c>
      <c r="O17" s="9">
        <v>58718533480</v>
      </c>
      <c r="Q17" s="22">
        <v>-5658629605</v>
      </c>
      <c r="R17" s="22"/>
    </row>
    <row r="18" spans="1:18" ht="21.75" customHeight="1" x14ac:dyDescent="0.2">
      <c r="A18" s="8" t="s">
        <v>49</v>
      </c>
      <c r="C18" s="9">
        <v>1600000</v>
      </c>
      <c r="E18" s="9">
        <v>11260598400</v>
      </c>
      <c r="G18" s="9">
        <v>12851078400</v>
      </c>
      <c r="I18" s="9">
        <v>-1590480000</v>
      </c>
      <c r="K18" s="9">
        <v>1600000</v>
      </c>
      <c r="M18" s="9">
        <v>11260598400</v>
      </c>
      <c r="O18" s="9">
        <v>12676125600</v>
      </c>
      <c r="Q18" s="22">
        <v>-1415527200</v>
      </c>
      <c r="R18" s="22"/>
    </row>
    <row r="19" spans="1:18" ht="21.75" customHeight="1" x14ac:dyDescent="0.2">
      <c r="A19" s="8" t="s">
        <v>57</v>
      </c>
      <c r="C19" s="9">
        <v>13500000</v>
      </c>
      <c r="E19" s="9">
        <v>60348278475</v>
      </c>
      <c r="G19" s="9">
        <v>65963521986</v>
      </c>
      <c r="I19" s="9">
        <v>-5615243511</v>
      </c>
      <c r="K19" s="9">
        <v>13500000</v>
      </c>
      <c r="M19" s="9">
        <v>60348278475</v>
      </c>
      <c r="O19" s="9">
        <v>64202463469</v>
      </c>
      <c r="Q19" s="22">
        <v>-3854184994</v>
      </c>
      <c r="R19" s="22"/>
    </row>
    <row r="20" spans="1:18" ht="21.75" customHeight="1" x14ac:dyDescent="0.2">
      <c r="A20" s="8" t="s">
        <v>45</v>
      </c>
      <c r="C20" s="9">
        <v>1000000</v>
      </c>
      <c r="E20" s="9">
        <v>42505578000</v>
      </c>
      <c r="G20" s="9">
        <v>45239215500</v>
      </c>
      <c r="I20" s="9">
        <v>-2733637500</v>
      </c>
      <c r="K20" s="9">
        <v>1000000</v>
      </c>
      <c r="M20" s="9">
        <v>42505578000</v>
      </c>
      <c r="O20" s="9">
        <v>29387246080</v>
      </c>
      <c r="Q20" s="22">
        <v>13118331920</v>
      </c>
      <c r="R20" s="22"/>
    </row>
    <row r="21" spans="1:18" ht="21.75" customHeight="1" x14ac:dyDescent="0.2">
      <c r="A21" s="8" t="s">
        <v>23</v>
      </c>
      <c r="C21" s="9">
        <v>1562500</v>
      </c>
      <c r="E21" s="9">
        <v>3437238515</v>
      </c>
      <c r="G21" s="9">
        <v>3980859609</v>
      </c>
      <c r="I21" s="9">
        <v>-543621093</v>
      </c>
      <c r="K21" s="9">
        <v>1562500</v>
      </c>
      <c r="M21" s="9">
        <v>3437238515</v>
      </c>
      <c r="O21" s="9">
        <v>3543839888</v>
      </c>
      <c r="Q21" s="22">
        <v>-106601372</v>
      </c>
      <c r="R21" s="22"/>
    </row>
    <row r="22" spans="1:18" ht="21.75" customHeight="1" x14ac:dyDescent="0.2">
      <c r="A22" s="8" t="s">
        <v>55</v>
      </c>
      <c r="C22" s="9">
        <v>26000000</v>
      </c>
      <c r="E22" s="9">
        <v>148868928000</v>
      </c>
      <c r="G22" s="9">
        <v>160240860000</v>
      </c>
      <c r="I22" s="9">
        <v>-11371932000</v>
      </c>
      <c r="K22" s="9">
        <v>26000000</v>
      </c>
      <c r="M22" s="9">
        <v>148868928000</v>
      </c>
      <c r="O22" s="9">
        <v>139167000099</v>
      </c>
      <c r="Q22" s="22">
        <v>9701927901</v>
      </c>
      <c r="R22" s="22"/>
    </row>
    <row r="23" spans="1:18" ht="21.75" customHeight="1" x14ac:dyDescent="0.2">
      <c r="A23" s="8" t="s">
        <v>44</v>
      </c>
      <c r="C23" s="9">
        <v>4000000</v>
      </c>
      <c r="E23" s="9">
        <v>26998398000</v>
      </c>
      <c r="G23" s="9">
        <v>27825646771</v>
      </c>
      <c r="I23" s="9">
        <v>-827248771</v>
      </c>
      <c r="K23" s="9">
        <v>4000000</v>
      </c>
      <c r="M23" s="9">
        <v>26998398000</v>
      </c>
      <c r="O23" s="9">
        <v>27117684215</v>
      </c>
      <c r="Q23" s="22">
        <v>-119286215</v>
      </c>
      <c r="R23" s="22"/>
    </row>
    <row r="24" spans="1:18" ht="21.75" customHeight="1" x14ac:dyDescent="0.2">
      <c r="A24" s="8" t="s">
        <v>129</v>
      </c>
      <c r="C24" s="9">
        <v>23584</v>
      </c>
      <c r="E24" s="9">
        <v>136829020224</v>
      </c>
      <c r="G24" s="9">
        <v>116920135698</v>
      </c>
      <c r="I24" s="9">
        <v>19908884526</v>
      </c>
      <c r="K24" s="9">
        <v>23584</v>
      </c>
      <c r="M24" s="9">
        <v>136829020224</v>
      </c>
      <c r="O24" s="9">
        <v>110999629467</v>
      </c>
      <c r="Q24" s="22">
        <v>25829390757</v>
      </c>
      <c r="R24" s="22"/>
    </row>
    <row r="25" spans="1:18" ht="21.75" customHeight="1" x14ac:dyDescent="0.2">
      <c r="A25" s="8" t="s">
        <v>19</v>
      </c>
      <c r="C25" s="9">
        <v>10000000</v>
      </c>
      <c r="E25" s="9">
        <v>14642356500</v>
      </c>
      <c r="G25" s="9">
        <v>13688296274</v>
      </c>
      <c r="I25" s="9">
        <v>954060226</v>
      </c>
      <c r="K25" s="9">
        <v>10000000</v>
      </c>
      <c r="M25" s="9">
        <v>14642356500</v>
      </c>
      <c r="O25" s="9">
        <v>25854101659</v>
      </c>
      <c r="Q25" s="22">
        <v>-11211745159</v>
      </c>
      <c r="R25" s="22"/>
    </row>
    <row r="26" spans="1:18" ht="21.75" customHeight="1" x14ac:dyDescent="0.2">
      <c r="A26" s="8" t="s">
        <v>35</v>
      </c>
      <c r="C26" s="9">
        <v>2400000</v>
      </c>
      <c r="E26" s="9">
        <v>61074432000</v>
      </c>
      <c r="G26" s="9">
        <v>64533726000</v>
      </c>
      <c r="I26" s="9">
        <v>-3459294000</v>
      </c>
      <c r="K26" s="9">
        <v>2400000</v>
      </c>
      <c r="M26" s="9">
        <v>61074432000</v>
      </c>
      <c r="O26" s="9">
        <v>71690886000</v>
      </c>
      <c r="Q26" s="22">
        <v>-10616454000</v>
      </c>
      <c r="R26" s="22"/>
    </row>
    <row r="27" spans="1:18" ht="21.75" customHeight="1" x14ac:dyDescent="0.2">
      <c r="A27" s="8" t="s">
        <v>50</v>
      </c>
      <c r="C27" s="9">
        <v>46000000</v>
      </c>
      <c r="E27" s="9">
        <v>57203601300</v>
      </c>
      <c r="G27" s="9">
        <v>57569411700</v>
      </c>
      <c r="I27" s="9">
        <v>-365810400</v>
      </c>
      <c r="K27" s="9">
        <v>46000000</v>
      </c>
      <c r="M27" s="9">
        <v>57203601300</v>
      </c>
      <c r="O27" s="9">
        <v>64488139048</v>
      </c>
      <c r="Q27" s="22">
        <v>-7284537748</v>
      </c>
      <c r="R27" s="22"/>
    </row>
    <row r="28" spans="1:18" ht="21.75" customHeight="1" x14ac:dyDescent="0.2">
      <c r="A28" s="8" t="s">
        <v>53</v>
      </c>
      <c r="C28" s="9">
        <v>1500000</v>
      </c>
      <c r="E28" s="9">
        <v>30343376250</v>
      </c>
      <c r="G28" s="9">
        <v>39247478326</v>
      </c>
      <c r="I28" s="9">
        <v>-8904102076</v>
      </c>
      <c r="K28" s="9">
        <v>1500000</v>
      </c>
      <c r="M28" s="9">
        <v>30343376250</v>
      </c>
      <c r="O28" s="9">
        <v>29851321451</v>
      </c>
      <c r="Q28" s="22">
        <v>492054799</v>
      </c>
      <c r="R28" s="22"/>
    </row>
    <row r="29" spans="1:18" ht="21.75" customHeight="1" x14ac:dyDescent="0.2">
      <c r="A29" s="8" t="s">
        <v>60</v>
      </c>
      <c r="C29" s="9">
        <v>1500000</v>
      </c>
      <c r="E29" s="9">
        <v>4528394775</v>
      </c>
      <c r="G29" s="9">
        <v>4541319749</v>
      </c>
      <c r="I29" s="9">
        <v>-12924974</v>
      </c>
      <c r="K29" s="9">
        <v>1500000</v>
      </c>
      <c r="M29" s="9">
        <v>4528394775</v>
      </c>
      <c r="O29" s="9">
        <v>4541319749</v>
      </c>
      <c r="Q29" s="22">
        <v>-12924974</v>
      </c>
      <c r="R29" s="22"/>
    </row>
    <row r="30" spans="1:18" ht="21.75" customHeight="1" x14ac:dyDescent="0.2">
      <c r="A30" s="8" t="s">
        <v>25</v>
      </c>
      <c r="C30" s="9">
        <v>16421217</v>
      </c>
      <c r="E30" s="9">
        <v>76443000883</v>
      </c>
      <c r="G30" s="9">
        <v>86188136806</v>
      </c>
      <c r="I30" s="9">
        <v>-9745135922</v>
      </c>
      <c r="K30" s="9">
        <v>16421217</v>
      </c>
      <c r="M30" s="9">
        <v>76443000883</v>
      </c>
      <c r="O30" s="9">
        <v>90315843663</v>
      </c>
      <c r="Q30" s="22">
        <v>-13872842779</v>
      </c>
      <c r="R30" s="22"/>
    </row>
    <row r="31" spans="1:18" ht="21.75" customHeight="1" x14ac:dyDescent="0.2">
      <c r="A31" s="8" t="s">
        <v>62</v>
      </c>
      <c r="C31" s="9">
        <v>860000</v>
      </c>
      <c r="E31" s="9">
        <v>48206852370</v>
      </c>
      <c r="G31" s="9">
        <v>50528446914</v>
      </c>
      <c r="I31" s="9">
        <v>-2321594544</v>
      </c>
      <c r="K31" s="9">
        <v>860000</v>
      </c>
      <c r="M31" s="9">
        <v>48206852370</v>
      </c>
      <c r="O31" s="9">
        <v>50528446914</v>
      </c>
      <c r="Q31" s="22">
        <v>-2321594544</v>
      </c>
      <c r="R31" s="22"/>
    </row>
    <row r="32" spans="1:18" ht="21.75" customHeight="1" x14ac:dyDescent="0.2">
      <c r="A32" s="8" t="s">
        <v>40</v>
      </c>
      <c r="C32" s="9">
        <v>1900000</v>
      </c>
      <c r="E32" s="9">
        <v>53034555600</v>
      </c>
      <c r="G32" s="9">
        <v>59153927400</v>
      </c>
      <c r="I32" s="9">
        <v>-6119371800</v>
      </c>
      <c r="K32" s="9">
        <v>1900000</v>
      </c>
      <c r="M32" s="9">
        <v>53034555600</v>
      </c>
      <c r="O32" s="9">
        <v>52524697728</v>
      </c>
      <c r="Q32" s="22">
        <v>509857872</v>
      </c>
      <c r="R32" s="22"/>
    </row>
    <row r="33" spans="1:18" ht="21.75" customHeight="1" x14ac:dyDescent="0.2">
      <c r="A33" s="8" t="s">
        <v>38</v>
      </c>
      <c r="C33" s="9">
        <v>24500000</v>
      </c>
      <c r="E33" s="9">
        <v>219675109500</v>
      </c>
      <c r="G33" s="9">
        <v>212861603717</v>
      </c>
      <c r="I33" s="9">
        <v>6813505783</v>
      </c>
      <c r="K33" s="9">
        <v>24500000</v>
      </c>
      <c r="M33" s="9">
        <v>219675109500</v>
      </c>
      <c r="O33" s="9">
        <v>190693581791</v>
      </c>
      <c r="Q33" s="22">
        <v>28981527709</v>
      </c>
      <c r="R33" s="22"/>
    </row>
    <row r="34" spans="1:18" ht="21.75" customHeight="1" x14ac:dyDescent="0.2">
      <c r="A34" s="8" t="s">
        <v>47</v>
      </c>
      <c r="C34" s="9">
        <v>6263262</v>
      </c>
      <c r="E34" s="9">
        <v>63878714764</v>
      </c>
      <c r="G34" s="9">
        <v>78821104183</v>
      </c>
      <c r="I34" s="9">
        <v>-14942389418</v>
      </c>
      <c r="K34" s="9">
        <v>6263262</v>
      </c>
      <c r="M34" s="9">
        <v>63878714764</v>
      </c>
      <c r="O34" s="9">
        <v>61905029379</v>
      </c>
      <c r="Q34" s="22">
        <v>1973685385</v>
      </c>
      <c r="R34" s="22"/>
    </row>
    <row r="35" spans="1:18" ht="21.75" customHeight="1" x14ac:dyDescent="0.2">
      <c r="A35" s="8" t="s">
        <v>48</v>
      </c>
      <c r="C35" s="9">
        <v>51000000</v>
      </c>
      <c r="E35" s="9">
        <v>195131020950</v>
      </c>
      <c r="G35" s="9">
        <v>211957526194</v>
      </c>
      <c r="I35" s="9">
        <v>-16826505244</v>
      </c>
      <c r="K35" s="9">
        <v>51000000</v>
      </c>
      <c r="M35" s="9">
        <v>195131020950</v>
      </c>
      <c r="O35" s="9">
        <v>201659610005</v>
      </c>
      <c r="Q35" s="22">
        <v>-6528589055</v>
      </c>
      <c r="R35" s="22"/>
    </row>
    <row r="36" spans="1:18" ht="21.75" customHeight="1" x14ac:dyDescent="0.2">
      <c r="A36" s="8" t="s">
        <v>28</v>
      </c>
      <c r="C36" s="9">
        <v>665000</v>
      </c>
      <c r="E36" s="9">
        <v>133365475687</v>
      </c>
      <c r="G36" s="9">
        <v>128658847747</v>
      </c>
      <c r="I36" s="9">
        <v>4706627940</v>
      </c>
      <c r="K36" s="9">
        <v>665000</v>
      </c>
      <c r="M36" s="9">
        <v>133365475687</v>
      </c>
      <c r="O36" s="9">
        <v>107518913027</v>
      </c>
      <c r="Q36" s="22">
        <v>25846562660</v>
      </c>
      <c r="R36" s="22"/>
    </row>
    <row r="37" spans="1:18" ht="21.75" customHeight="1" x14ac:dyDescent="0.2">
      <c r="A37" s="8" t="s">
        <v>32</v>
      </c>
      <c r="C37" s="9">
        <v>7000000</v>
      </c>
      <c r="E37" s="9">
        <v>47943031500</v>
      </c>
      <c r="G37" s="9">
        <v>52187625000</v>
      </c>
      <c r="I37" s="9">
        <v>-4244593500</v>
      </c>
      <c r="K37" s="9">
        <v>7000000</v>
      </c>
      <c r="M37" s="9">
        <v>47943031500</v>
      </c>
      <c r="O37" s="9">
        <v>41408391360</v>
      </c>
      <c r="Q37" s="22">
        <v>6534640140</v>
      </c>
      <c r="R37" s="22"/>
    </row>
    <row r="38" spans="1:18" ht="21.75" customHeight="1" x14ac:dyDescent="0.2">
      <c r="A38" s="8" t="s">
        <v>59</v>
      </c>
      <c r="C38" s="9">
        <v>3000000</v>
      </c>
      <c r="E38" s="9">
        <v>14612535000</v>
      </c>
      <c r="G38" s="9">
        <v>16684264652</v>
      </c>
      <c r="I38" s="9">
        <v>-2071729652</v>
      </c>
      <c r="K38" s="9">
        <v>3000000</v>
      </c>
      <c r="M38" s="9">
        <v>14612535000</v>
      </c>
      <c r="O38" s="9">
        <v>13561102549</v>
      </c>
      <c r="Q38" s="22">
        <v>1051432451</v>
      </c>
      <c r="R38" s="22"/>
    </row>
    <row r="39" spans="1:18" ht="21.75" customHeight="1" x14ac:dyDescent="0.2">
      <c r="A39" s="8" t="s">
        <v>46</v>
      </c>
      <c r="C39" s="9">
        <v>18000000</v>
      </c>
      <c r="E39" s="9">
        <v>54609130800</v>
      </c>
      <c r="G39" s="9">
        <v>64128153600</v>
      </c>
      <c r="I39" s="9">
        <v>-9519022800</v>
      </c>
      <c r="K39" s="9">
        <v>18000000</v>
      </c>
      <c r="M39" s="9">
        <v>54609130800</v>
      </c>
      <c r="O39" s="9">
        <v>77892208834</v>
      </c>
      <c r="Q39" s="22">
        <v>-23283078034</v>
      </c>
      <c r="R39" s="22"/>
    </row>
    <row r="40" spans="1:18" ht="21.75" customHeight="1" x14ac:dyDescent="0.2">
      <c r="A40" s="8" t="s">
        <v>56</v>
      </c>
      <c r="C40" s="9">
        <v>4564016</v>
      </c>
      <c r="E40" s="9">
        <v>53761792241</v>
      </c>
      <c r="G40" s="9">
        <v>57981072139</v>
      </c>
      <c r="I40" s="9">
        <v>-4219279897</v>
      </c>
      <c r="K40" s="9">
        <v>4564016</v>
      </c>
      <c r="M40" s="9">
        <v>53761792241</v>
      </c>
      <c r="O40" s="9">
        <v>72708976080</v>
      </c>
      <c r="Q40" s="22">
        <v>-18947183838</v>
      </c>
      <c r="R40" s="22"/>
    </row>
    <row r="41" spans="1:18" ht="21.75" customHeight="1" x14ac:dyDescent="0.2">
      <c r="A41" s="8" t="s">
        <v>58</v>
      </c>
      <c r="C41" s="9">
        <v>9360000</v>
      </c>
      <c r="E41" s="9">
        <v>69037965360</v>
      </c>
      <c r="G41" s="9">
        <v>73969248600</v>
      </c>
      <c r="I41" s="9">
        <v>-4931283240</v>
      </c>
      <c r="K41" s="9">
        <v>9360000</v>
      </c>
      <c r="M41" s="9">
        <v>69037965360</v>
      </c>
      <c r="O41" s="9">
        <v>48419618832</v>
      </c>
      <c r="Q41" s="22">
        <v>20618346528</v>
      </c>
      <c r="R41" s="22"/>
    </row>
    <row r="42" spans="1:18" ht="21.75" customHeight="1" x14ac:dyDescent="0.2">
      <c r="A42" s="8" t="s">
        <v>51</v>
      </c>
      <c r="C42" s="9">
        <v>8000000</v>
      </c>
      <c r="E42" s="9">
        <v>20914812000</v>
      </c>
      <c r="G42" s="9">
        <v>25881085788</v>
      </c>
      <c r="I42" s="9">
        <v>-4966273788</v>
      </c>
      <c r="K42" s="9">
        <v>8000000</v>
      </c>
      <c r="M42" s="9">
        <v>20914812000</v>
      </c>
      <c r="O42" s="9">
        <v>24413868001</v>
      </c>
      <c r="Q42" s="22">
        <v>-3499056001</v>
      </c>
      <c r="R42" s="22"/>
    </row>
    <row r="43" spans="1:18" ht="21.75" customHeight="1" x14ac:dyDescent="0.2">
      <c r="A43" s="8" t="s">
        <v>41</v>
      </c>
      <c r="C43" s="9">
        <v>3000000</v>
      </c>
      <c r="E43" s="9">
        <v>19712011500</v>
      </c>
      <c r="G43" s="9">
        <v>19026117000</v>
      </c>
      <c r="I43" s="9">
        <v>685894500</v>
      </c>
      <c r="K43" s="9">
        <v>3000000</v>
      </c>
      <c r="M43" s="9">
        <v>19712011500</v>
      </c>
      <c r="O43" s="9">
        <v>19145402912</v>
      </c>
      <c r="Q43" s="22">
        <v>566608588</v>
      </c>
      <c r="R43" s="22"/>
    </row>
    <row r="44" spans="1:18" ht="21.75" customHeight="1" x14ac:dyDescent="0.2">
      <c r="A44" s="8" t="s">
        <v>37</v>
      </c>
      <c r="C44" s="9">
        <v>45000007</v>
      </c>
      <c r="E44" s="9">
        <v>73674027210</v>
      </c>
      <c r="G44" s="9">
        <v>97068997599</v>
      </c>
      <c r="I44" s="9">
        <v>-23394970388</v>
      </c>
      <c r="K44" s="9">
        <v>45000007</v>
      </c>
      <c r="M44" s="9">
        <v>73674027210</v>
      </c>
      <c r="O44" s="9">
        <v>82969578880</v>
      </c>
      <c r="Q44" s="22">
        <v>-9295551669</v>
      </c>
      <c r="R44" s="22"/>
    </row>
    <row r="45" spans="1:18" ht="21.75" customHeight="1" x14ac:dyDescent="0.2">
      <c r="A45" s="8" t="s">
        <v>36</v>
      </c>
      <c r="C45" s="9">
        <v>17000000</v>
      </c>
      <c r="E45" s="9">
        <v>36214235550</v>
      </c>
      <c r="G45" s="9">
        <v>41114902050</v>
      </c>
      <c r="I45" s="9">
        <v>-4900666500</v>
      </c>
      <c r="K45" s="9">
        <v>17000000</v>
      </c>
      <c r="M45" s="9">
        <v>36214235550</v>
      </c>
      <c r="O45" s="9">
        <v>39087040029</v>
      </c>
      <c r="Q45" s="22">
        <v>-2872804479</v>
      </c>
      <c r="R45" s="22"/>
    </row>
    <row r="46" spans="1:18" ht="21.75" customHeight="1" x14ac:dyDescent="0.2">
      <c r="A46" s="8" t="s">
        <v>24</v>
      </c>
      <c r="C46" s="9">
        <v>32000000</v>
      </c>
      <c r="E46" s="9">
        <v>53090222400</v>
      </c>
      <c r="G46" s="9">
        <v>59197665600</v>
      </c>
      <c r="I46" s="9">
        <v>-6107443200</v>
      </c>
      <c r="K46" s="9">
        <v>32000000</v>
      </c>
      <c r="M46" s="9">
        <v>53090222400</v>
      </c>
      <c r="O46" s="9">
        <v>82610004332</v>
      </c>
      <c r="Q46" s="22">
        <v>-29519781932</v>
      </c>
      <c r="R46" s="22"/>
    </row>
    <row r="47" spans="1:18" ht="21.75" customHeight="1" x14ac:dyDescent="0.2">
      <c r="A47" s="8" t="s">
        <v>33</v>
      </c>
      <c r="C47" s="9">
        <v>3000000</v>
      </c>
      <c r="E47" s="9">
        <v>39304737000</v>
      </c>
      <c r="G47" s="9">
        <v>39483666000</v>
      </c>
      <c r="I47" s="9">
        <v>-178929000</v>
      </c>
      <c r="K47" s="9">
        <v>3000000</v>
      </c>
      <c r="M47" s="9">
        <v>39304737000</v>
      </c>
      <c r="O47" s="9">
        <v>43986712496</v>
      </c>
      <c r="Q47" s="22">
        <v>-4681975496</v>
      </c>
      <c r="R47" s="22"/>
    </row>
    <row r="48" spans="1:18" ht="21.75" customHeight="1" x14ac:dyDescent="0.2">
      <c r="A48" s="8" t="s">
        <v>34</v>
      </c>
      <c r="C48" s="9">
        <v>12400000</v>
      </c>
      <c r="E48" s="9">
        <v>36017214840</v>
      </c>
      <c r="G48" s="9">
        <v>37402472738</v>
      </c>
      <c r="I48" s="9">
        <v>-1385257898</v>
      </c>
      <c r="K48" s="9">
        <v>12400000</v>
      </c>
      <c r="M48" s="9">
        <v>36017214840</v>
      </c>
      <c r="O48" s="9">
        <v>36970850013</v>
      </c>
      <c r="Q48" s="22">
        <v>-953635179</v>
      </c>
      <c r="R48" s="22"/>
    </row>
    <row r="49" spans="1:26" ht="21.75" customHeight="1" x14ac:dyDescent="0.2">
      <c r="A49" s="11" t="s">
        <v>30</v>
      </c>
      <c r="C49" s="9">
        <v>185000</v>
      </c>
      <c r="E49" s="13">
        <v>30347054235</v>
      </c>
      <c r="G49" s="13">
        <v>30585032731</v>
      </c>
      <c r="I49" s="13">
        <v>-237978496</v>
      </c>
      <c r="K49" s="9">
        <v>185000</v>
      </c>
      <c r="M49" s="13">
        <v>30347054235</v>
      </c>
      <c r="O49" s="13">
        <v>33800682772</v>
      </c>
      <c r="Q49" s="31">
        <v>-3453628537</v>
      </c>
      <c r="R49" s="31"/>
    </row>
    <row r="50" spans="1:26" ht="21.75" customHeight="1" x14ac:dyDescent="0.2">
      <c r="A50" s="15" t="s">
        <v>63</v>
      </c>
      <c r="C50" s="9"/>
      <c r="E50" s="16">
        <v>2480579875210</v>
      </c>
      <c r="G50" s="16">
        <v>2610693037567</v>
      </c>
      <c r="I50" s="16">
        <v>-130113162350</v>
      </c>
      <c r="K50" s="9"/>
      <c r="M50" s="16">
        <v>2480579875210</v>
      </c>
      <c r="O50" s="16">
        <v>2566264227130</v>
      </c>
      <c r="Q50" s="40">
        <f>SUM(Q8:R49)</f>
        <v>-85684351920</v>
      </c>
      <c r="R50" s="40"/>
    </row>
    <row r="51" spans="1:26" x14ac:dyDescent="0.2">
      <c r="I51" s="20"/>
      <c r="O51" s="20"/>
      <c r="Q51" s="20"/>
    </row>
    <row r="52" spans="1:26" x14ac:dyDescent="0.2">
      <c r="I52" s="20"/>
      <c r="O52" s="20"/>
      <c r="Q52" s="20"/>
    </row>
    <row r="53" spans="1:26" x14ac:dyDescent="0.2">
      <c r="I53" s="35"/>
      <c r="M53" s="33"/>
      <c r="N53" s="33"/>
      <c r="O53" s="33"/>
      <c r="Q53" s="33"/>
      <c r="R53" s="33"/>
      <c r="S53" s="33"/>
      <c r="X53" s="33"/>
      <c r="Z53" s="33"/>
    </row>
    <row r="55" spans="1:26" x14ac:dyDescent="0.2">
      <c r="I55" s="20"/>
    </row>
    <row r="57" spans="1:26" x14ac:dyDescent="0.2">
      <c r="I57" s="20"/>
    </row>
    <row r="58" spans="1:26" x14ac:dyDescent="0.2">
      <c r="I58" s="20"/>
    </row>
    <row r="59" spans="1:26" x14ac:dyDescent="0.2">
      <c r="I59" s="20"/>
    </row>
    <row r="60" spans="1:26" x14ac:dyDescent="0.2">
      <c r="I60" s="33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0"/>
  <sheetViews>
    <sheetView rightToLeft="1" zoomScale="120" zoomScaleNormal="120" workbookViewId="0">
      <selection activeCell="M14" activeCellId="15" sqref="I60 S53 Q53 O53 M53 I53 N53 R53 X53 Z53 D17 F17 H17 J17 G14 M14"/>
    </sheetView>
  </sheetViews>
  <sheetFormatPr defaultRowHeight="12.75" x14ac:dyDescent="0.2"/>
  <cols>
    <col min="1" max="1" width="5.140625" customWidth="1"/>
    <col min="2" max="2" width="43.85546875" customWidth="1"/>
    <col min="3" max="3" width="1.28515625" customWidth="1"/>
    <col min="4" max="4" width="14.8554687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ht="14.45" customHeight="1" x14ac:dyDescent="0.2"/>
    <row r="5" spans="1:13" ht="14.45" customHeight="1" x14ac:dyDescent="0.2">
      <c r="A5" s="1" t="s">
        <v>65</v>
      </c>
      <c r="B5" s="30" t="s">
        <v>66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3" ht="14.45" customHeight="1" x14ac:dyDescent="0.2">
      <c r="D7" s="3"/>
      <c r="F7" s="3"/>
      <c r="G7" s="3"/>
      <c r="H7" s="3"/>
      <c r="J7" s="3"/>
    </row>
    <row r="8" spans="1:13" ht="14.45" customHeight="1" x14ac:dyDescent="0.2">
      <c r="A8" s="26" t="s">
        <v>67</v>
      </c>
      <c r="B8" s="26"/>
      <c r="D8" s="2" t="s">
        <v>68</v>
      </c>
      <c r="F8" s="2" t="s">
        <v>69</v>
      </c>
      <c r="H8" s="2" t="s">
        <v>70</v>
      </c>
      <c r="J8" s="2" t="s">
        <v>68</v>
      </c>
      <c r="L8" s="2" t="s">
        <v>18</v>
      </c>
    </row>
    <row r="9" spans="1:13" ht="21.75" customHeight="1" x14ac:dyDescent="0.2">
      <c r="A9" s="27" t="s">
        <v>71</v>
      </c>
      <c r="B9" s="27"/>
      <c r="D9" s="6">
        <v>2815790235</v>
      </c>
      <c r="F9" s="6">
        <v>1147383473</v>
      </c>
      <c r="H9" s="6">
        <v>136800</v>
      </c>
      <c r="J9" s="6">
        <v>3963036908</v>
      </c>
      <c r="L9" s="7" t="s">
        <v>72</v>
      </c>
    </row>
    <row r="10" spans="1:13" ht="21.75" customHeight="1" x14ac:dyDescent="0.2">
      <c r="A10" s="24" t="s">
        <v>73</v>
      </c>
      <c r="B10" s="24"/>
      <c r="D10" s="9">
        <v>5643653</v>
      </c>
      <c r="F10" s="9">
        <v>23865</v>
      </c>
      <c r="H10" s="9">
        <v>0</v>
      </c>
      <c r="J10" s="9">
        <v>5667518</v>
      </c>
      <c r="L10" s="10" t="s">
        <v>74</v>
      </c>
    </row>
    <row r="11" spans="1:13" ht="21.75" customHeight="1" x14ac:dyDescent="0.2">
      <c r="A11" s="24" t="s">
        <v>75</v>
      </c>
      <c r="B11" s="24"/>
      <c r="D11" s="9">
        <v>3698770436</v>
      </c>
      <c r="F11" s="9">
        <v>35900034866</v>
      </c>
      <c r="H11" s="9">
        <v>39590560000</v>
      </c>
      <c r="J11" s="9">
        <v>8245302</v>
      </c>
      <c r="L11" s="10" t="s">
        <v>74</v>
      </c>
    </row>
    <row r="12" spans="1:13" ht="21.75" customHeight="1" x14ac:dyDescent="0.2">
      <c r="A12" s="24" t="s">
        <v>76</v>
      </c>
      <c r="B12" s="24"/>
      <c r="D12" s="9">
        <v>11497569973</v>
      </c>
      <c r="F12" s="9">
        <v>139801984596</v>
      </c>
      <c r="H12" s="9">
        <v>130952388025</v>
      </c>
      <c r="J12" s="9">
        <v>20347166544</v>
      </c>
      <c r="L12" s="10" t="s">
        <v>77</v>
      </c>
    </row>
    <row r="13" spans="1:13" ht="21.75" customHeight="1" x14ac:dyDescent="0.2">
      <c r="A13" s="24" t="s">
        <v>78</v>
      </c>
      <c r="B13" s="24"/>
      <c r="D13" s="9">
        <v>21894</v>
      </c>
      <c r="F13" s="9">
        <v>0</v>
      </c>
      <c r="H13" s="9">
        <v>0</v>
      </c>
      <c r="J13" s="9">
        <v>21894</v>
      </c>
      <c r="L13" s="10" t="s">
        <v>74</v>
      </c>
    </row>
    <row r="14" spans="1:13" ht="21.75" customHeight="1" x14ac:dyDescent="0.2">
      <c r="A14" s="24" t="s">
        <v>79</v>
      </c>
      <c r="B14" s="24"/>
      <c r="D14" s="9">
        <v>10206306</v>
      </c>
      <c r="F14" s="9">
        <v>43333</v>
      </c>
      <c r="G14" s="33"/>
      <c r="H14" s="9">
        <v>0</v>
      </c>
      <c r="J14" s="9">
        <v>10249639</v>
      </c>
      <c r="L14" s="10" t="s">
        <v>74</v>
      </c>
      <c r="M14" s="33"/>
    </row>
    <row r="15" spans="1:13" ht="21.75" customHeight="1" x14ac:dyDescent="0.2">
      <c r="A15" s="24" t="s">
        <v>80</v>
      </c>
      <c r="B15" s="24"/>
      <c r="D15" s="9">
        <v>1070000000</v>
      </c>
      <c r="F15" s="9">
        <v>0</v>
      </c>
      <c r="H15" s="9">
        <v>0</v>
      </c>
      <c r="J15" s="9">
        <v>1070000000</v>
      </c>
      <c r="L15" s="10" t="s">
        <v>81</v>
      </c>
    </row>
    <row r="16" spans="1:13" ht="21.75" customHeight="1" x14ac:dyDescent="0.2">
      <c r="A16" s="21" t="s">
        <v>82</v>
      </c>
      <c r="B16" s="21"/>
      <c r="D16" s="13">
        <v>8992000</v>
      </c>
      <c r="F16" s="13">
        <v>0</v>
      </c>
      <c r="H16" s="13">
        <v>0</v>
      </c>
      <c r="J16" s="13">
        <v>8992000</v>
      </c>
      <c r="L16" s="14" t="s">
        <v>74</v>
      </c>
    </row>
    <row r="17" spans="1:12" ht="21.75" customHeight="1" x14ac:dyDescent="0.2">
      <c r="A17" s="23" t="s">
        <v>63</v>
      </c>
      <c r="B17" s="23"/>
      <c r="D17" s="34">
        <v>19106994497</v>
      </c>
      <c r="F17" s="34">
        <v>176849470133</v>
      </c>
      <c r="H17" s="34">
        <v>170543084825</v>
      </c>
      <c r="J17" s="34">
        <v>25413379805</v>
      </c>
      <c r="L17" s="17">
        <v>0</v>
      </c>
    </row>
    <row r="53" spans="9:26" x14ac:dyDescent="0.2">
      <c r="I53" s="33"/>
      <c r="M53" s="33"/>
      <c r="N53" s="33"/>
      <c r="O53" s="33"/>
      <c r="Q53" s="33"/>
      <c r="R53" s="33"/>
      <c r="S53" s="33"/>
      <c r="X53" s="33"/>
      <c r="Z53" s="33"/>
    </row>
    <row r="60" spans="9:26" x14ac:dyDescent="0.2">
      <c r="I60" s="33"/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60"/>
  <sheetViews>
    <sheetView rightToLeft="1" workbookViewId="0">
      <selection activeCell="M14" activeCellId="15" sqref="I60 S53 Q53 O53 M53 I53 N53 R53 X53 Z53 D17 F17 H17 J17 G14 M1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/>
    <row r="5" spans="1:13" ht="14.45" customHeight="1" x14ac:dyDescent="0.2">
      <c r="A5" s="30" t="s">
        <v>179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 x14ac:dyDescent="0.2">
      <c r="A6" s="26" t="s">
        <v>86</v>
      </c>
      <c r="C6" s="26" t="s">
        <v>102</v>
      </c>
      <c r="D6" s="26"/>
      <c r="E6" s="26"/>
      <c r="F6" s="26"/>
      <c r="G6" s="26"/>
      <c r="I6" s="26" t="s">
        <v>103</v>
      </c>
      <c r="J6" s="26"/>
      <c r="K6" s="26"/>
      <c r="L6" s="26"/>
      <c r="M6" s="26"/>
    </row>
    <row r="7" spans="1:13" ht="29.1" customHeight="1" x14ac:dyDescent="0.2">
      <c r="A7" s="26"/>
      <c r="C7" s="18" t="s">
        <v>177</v>
      </c>
      <c r="D7" s="3"/>
      <c r="E7" s="18" t="s">
        <v>141</v>
      </c>
      <c r="F7" s="3"/>
      <c r="G7" s="18" t="s">
        <v>178</v>
      </c>
      <c r="I7" s="18" t="s">
        <v>177</v>
      </c>
      <c r="J7" s="3"/>
      <c r="K7" s="18" t="s">
        <v>141</v>
      </c>
      <c r="L7" s="3"/>
      <c r="M7" s="18" t="s">
        <v>178</v>
      </c>
    </row>
    <row r="8" spans="1:13" ht="21.75" customHeight="1" x14ac:dyDescent="0.2">
      <c r="A8" s="5" t="s">
        <v>71</v>
      </c>
      <c r="C8" s="6">
        <v>2333473</v>
      </c>
      <c r="E8" s="6">
        <v>0</v>
      </c>
      <c r="G8" s="6">
        <v>2333473</v>
      </c>
      <c r="I8" s="6">
        <v>27730586</v>
      </c>
      <c r="K8" s="6">
        <v>0</v>
      </c>
      <c r="M8" s="6">
        <v>27730586</v>
      </c>
    </row>
    <row r="9" spans="1:13" ht="21.75" customHeight="1" x14ac:dyDescent="0.2">
      <c r="A9" s="8" t="s">
        <v>73</v>
      </c>
      <c r="C9" s="9">
        <v>23865</v>
      </c>
      <c r="E9" s="9">
        <v>0</v>
      </c>
      <c r="G9" s="9">
        <v>23865</v>
      </c>
      <c r="I9" s="9">
        <v>274738</v>
      </c>
      <c r="K9" s="9">
        <v>0</v>
      </c>
      <c r="M9" s="9">
        <v>274738</v>
      </c>
    </row>
    <row r="10" spans="1:13" ht="21.75" customHeight="1" x14ac:dyDescent="0.2">
      <c r="A10" s="8" t="s">
        <v>75</v>
      </c>
      <c r="C10" s="9">
        <v>34866</v>
      </c>
      <c r="E10" s="9">
        <v>0</v>
      </c>
      <c r="G10" s="9">
        <v>34866</v>
      </c>
      <c r="I10" s="9">
        <v>192657</v>
      </c>
      <c r="K10" s="9">
        <v>0</v>
      </c>
      <c r="M10" s="9">
        <v>192657</v>
      </c>
    </row>
    <row r="11" spans="1:13" ht="21.75" customHeight="1" x14ac:dyDescent="0.2">
      <c r="A11" s="8" t="s">
        <v>76</v>
      </c>
      <c r="C11" s="9">
        <v>4075026</v>
      </c>
      <c r="E11" s="9">
        <v>0</v>
      </c>
      <c r="G11" s="9">
        <v>4075026</v>
      </c>
      <c r="I11" s="9">
        <v>277529376</v>
      </c>
      <c r="K11" s="9">
        <v>0</v>
      </c>
      <c r="M11" s="9">
        <v>277529376</v>
      </c>
    </row>
    <row r="12" spans="1:13" ht="21.75" customHeight="1" x14ac:dyDescent="0.2">
      <c r="A12" s="8" t="s">
        <v>78</v>
      </c>
      <c r="C12" s="9">
        <v>0</v>
      </c>
      <c r="E12" s="9">
        <v>0</v>
      </c>
      <c r="G12" s="9">
        <v>0</v>
      </c>
      <c r="I12" s="9">
        <v>141519</v>
      </c>
      <c r="K12" s="9">
        <v>0</v>
      </c>
      <c r="M12" s="9">
        <v>141519</v>
      </c>
    </row>
    <row r="13" spans="1:13" ht="21.75" customHeight="1" x14ac:dyDescent="0.2">
      <c r="A13" s="11" t="s">
        <v>79</v>
      </c>
      <c r="C13" s="13">
        <v>43333</v>
      </c>
      <c r="E13" s="13">
        <v>0</v>
      </c>
      <c r="G13" s="13">
        <v>43333</v>
      </c>
      <c r="I13" s="13">
        <v>8808168</v>
      </c>
      <c r="K13" s="13">
        <v>0</v>
      </c>
      <c r="M13" s="13">
        <v>8808168</v>
      </c>
    </row>
    <row r="14" spans="1:13" ht="21.75" customHeight="1" x14ac:dyDescent="0.2">
      <c r="A14" s="15" t="s">
        <v>63</v>
      </c>
      <c r="C14" s="16">
        <v>6510563</v>
      </c>
      <c r="E14" s="16">
        <v>0</v>
      </c>
      <c r="G14" s="34">
        <v>6510563</v>
      </c>
      <c r="I14" s="16">
        <v>314677044</v>
      </c>
      <c r="K14" s="16">
        <v>0</v>
      </c>
      <c r="M14" s="34">
        <v>314677044</v>
      </c>
    </row>
    <row r="17" spans="4:10" x14ac:dyDescent="0.2">
      <c r="D17" s="33"/>
      <c r="F17" s="33"/>
      <c r="H17" s="33"/>
      <c r="J17" s="33"/>
    </row>
    <row r="53" spans="9:26" x14ac:dyDescent="0.2">
      <c r="I53" s="33"/>
      <c r="M53" s="33"/>
      <c r="N53" s="33"/>
      <c r="O53" s="33"/>
      <c r="Q53" s="33"/>
      <c r="R53" s="33"/>
      <c r="S53" s="33"/>
      <c r="X53" s="33"/>
      <c r="Z53" s="33"/>
    </row>
    <row r="60" spans="9:26" x14ac:dyDescent="0.2">
      <c r="I60" s="3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rightToLeft="1" workbookViewId="0">
      <selection activeCell="F12" activeCellId="1" sqref="E19 F12"/>
    </sheetView>
  </sheetViews>
  <sheetFormatPr defaultRowHeight="12.75" x14ac:dyDescent="0.2"/>
  <cols>
    <col min="1" max="1" width="2.5703125" customWidth="1"/>
    <col min="2" max="2" width="51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29.1" customHeight="1" x14ac:dyDescent="0.2">
      <c r="A5" s="1" t="s">
        <v>84</v>
      </c>
      <c r="B5" s="30" t="s">
        <v>85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/>
    <row r="7" spans="1:10" ht="14.45" customHeight="1" x14ac:dyDescent="0.2">
      <c r="A7" s="26" t="s">
        <v>86</v>
      </c>
      <c r="B7" s="26"/>
      <c r="D7" s="2" t="s">
        <v>87</v>
      </c>
      <c r="F7" s="2" t="s">
        <v>68</v>
      </c>
      <c r="H7" s="2" t="s">
        <v>88</v>
      </c>
      <c r="J7" s="2" t="s">
        <v>89</v>
      </c>
    </row>
    <row r="8" spans="1:10" ht="21.75" customHeight="1" x14ac:dyDescent="0.2">
      <c r="A8" s="27" t="s">
        <v>90</v>
      </c>
      <c r="B8" s="27"/>
      <c r="D8" s="5" t="s">
        <v>91</v>
      </c>
      <c r="F8" s="6">
        <v>-87611612504</v>
      </c>
      <c r="H8" s="7">
        <v>88.23</v>
      </c>
      <c r="J8" s="7">
        <v>-3.29</v>
      </c>
    </row>
    <row r="9" spans="1:10" ht="21.75" customHeight="1" x14ac:dyDescent="0.2">
      <c r="A9" s="24" t="s">
        <v>92</v>
      </c>
      <c r="B9" s="24"/>
      <c r="D9" s="8" t="s">
        <v>93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4" t="s">
        <v>94</v>
      </c>
      <c r="B10" s="24"/>
      <c r="D10" s="8" t="s">
        <v>95</v>
      </c>
      <c r="F10" s="9">
        <v>0</v>
      </c>
      <c r="H10" s="10">
        <v>0</v>
      </c>
      <c r="J10" s="10">
        <v>0</v>
      </c>
    </row>
    <row r="11" spans="1:10" ht="21.75" customHeight="1" x14ac:dyDescent="0.2">
      <c r="A11" s="24" t="s">
        <v>96</v>
      </c>
      <c r="B11" s="24"/>
      <c r="D11" s="8" t="s">
        <v>97</v>
      </c>
      <c r="F11" s="9">
        <v>6510563</v>
      </c>
      <c r="H11" s="10">
        <v>-0.01</v>
      </c>
      <c r="J11" s="10">
        <v>0</v>
      </c>
    </row>
    <row r="12" spans="1:10" ht="21.75" customHeight="1" x14ac:dyDescent="0.2">
      <c r="A12" s="21" t="s">
        <v>98</v>
      </c>
      <c r="B12" s="21"/>
      <c r="D12" s="11" t="s">
        <v>99</v>
      </c>
      <c r="F12" s="36">
        <v>12153666783</v>
      </c>
      <c r="H12" s="14">
        <v>-12.24</v>
      </c>
      <c r="J12" s="14">
        <v>0.46</v>
      </c>
    </row>
    <row r="13" spans="1:10" ht="21.75" customHeight="1" x14ac:dyDescent="0.2">
      <c r="A13" s="23" t="s">
        <v>63</v>
      </c>
      <c r="B13" s="23"/>
      <c r="D13" s="16"/>
      <c r="F13" s="16">
        <v>-75451435158</v>
      </c>
      <c r="H13" s="17">
        <v>75.98</v>
      </c>
      <c r="J13" s="17">
        <v>-2.83</v>
      </c>
    </row>
    <row r="19" spans="5:5" x14ac:dyDescent="0.2">
      <c r="E19" s="3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60"/>
  <sheetViews>
    <sheetView rightToLeft="1" workbookViewId="0">
      <selection activeCell="F14" activeCellId="2" sqref="D22 D14 F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</row>
    <row r="2" spans="1:13" ht="21.75" customHeight="1" x14ac:dyDescent="0.2">
      <c r="A2" s="29" t="s">
        <v>83</v>
      </c>
      <c r="B2" s="29"/>
      <c r="C2" s="29"/>
      <c r="D2" s="29"/>
      <c r="E2" s="29"/>
      <c r="F2" s="29"/>
      <c r="G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</row>
    <row r="4" spans="1:13" ht="14.45" customHeight="1" x14ac:dyDescent="0.2"/>
    <row r="5" spans="1:13" ht="14.45" customHeight="1" x14ac:dyDescent="0.2">
      <c r="A5" s="1" t="s">
        <v>130</v>
      </c>
      <c r="B5" s="30" t="s">
        <v>131</v>
      </c>
      <c r="C5" s="30"/>
      <c r="D5" s="30"/>
      <c r="E5" s="30"/>
      <c r="F5" s="30"/>
      <c r="G5" s="30"/>
    </row>
    <row r="6" spans="1:13" ht="14.45" customHeight="1" x14ac:dyDescent="0.2">
      <c r="D6" s="26" t="s">
        <v>102</v>
      </c>
      <c r="E6" s="26"/>
      <c r="F6" s="26" t="s">
        <v>103</v>
      </c>
      <c r="G6" s="26"/>
    </row>
    <row r="7" spans="1:13" ht="36.4" customHeight="1" x14ac:dyDescent="0.2">
      <c r="A7" s="26" t="s">
        <v>132</v>
      </c>
      <c r="B7" s="26"/>
      <c r="D7" s="18" t="s">
        <v>133</v>
      </c>
      <c r="E7" s="3"/>
      <c r="F7" s="18" t="s">
        <v>133</v>
      </c>
      <c r="G7" s="3"/>
    </row>
    <row r="8" spans="1:13" ht="21.75" customHeight="1" x14ac:dyDescent="0.2">
      <c r="A8" s="27" t="s">
        <v>71</v>
      </c>
      <c r="B8" s="27"/>
      <c r="D8" s="6">
        <v>2333473</v>
      </c>
      <c r="F8" s="6">
        <v>27730586</v>
      </c>
    </row>
    <row r="9" spans="1:13" ht="21.75" customHeight="1" x14ac:dyDescent="0.2">
      <c r="A9" s="24" t="s">
        <v>73</v>
      </c>
      <c r="B9" s="24"/>
      <c r="D9" s="9">
        <v>23865</v>
      </c>
      <c r="F9" s="9">
        <v>274738</v>
      </c>
    </row>
    <row r="10" spans="1:13" ht="21.75" customHeight="1" x14ac:dyDescent="0.2">
      <c r="A10" s="24" t="s">
        <v>75</v>
      </c>
      <c r="B10" s="24"/>
      <c r="D10" s="9">
        <v>34866</v>
      </c>
      <c r="F10" s="9">
        <v>192657</v>
      </c>
    </row>
    <row r="11" spans="1:13" ht="21.75" customHeight="1" x14ac:dyDescent="0.2">
      <c r="A11" s="24" t="s">
        <v>76</v>
      </c>
      <c r="B11" s="24"/>
      <c r="D11" s="9">
        <v>4075026</v>
      </c>
      <c r="F11" s="9">
        <v>277529376</v>
      </c>
    </row>
    <row r="12" spans="1:13" ht="21.75" customHeight="1" x14ac:dyDescent="0.2">
      <c r="A12" s="24" t="s">
        <v>78</v>
      </c>
      <c r="B12" s="24"/>
      <c r="D12" s="9">
        <v>0</v>
      </c>
      <c r="F12" s="9">
        <v>141519</v>
      </c>
    </row>
    <row r="13" spans="1:13" ht="21.75" customHeight="1" x14ac:dyDescent="0.2">
      <c r="A13" s="21" t="s">
        <v>79</v>
      </c>
      <c r="B13" s="21"/>
      <c r="D13" s="13">
        <v>43333</v>
      </c>
      <c r="F13" s="13">
        <v>8808168</v>
      </c>
    </row>
    <row r="14" spans="1:13" ht="21.75" customHeight="1" thickBot="1" x14ac:dyDescent="0.25">
      <c r="A14" s="23" t="s">
        <v>63</v>
      </c>
      <c r="B14" s="23"/>
      <c r="D14" s="34">
        <v>6510563</v>
      </c>
      <c r="F14" s="34">
        <v>314677044</v>
      </c>
      <c r="G14" s="33"/>
      <c r="M14" s="33"/>
    </row>
    <row r="17" spans="4:10" x14ac:dyDescent="0.2">
      <c r="D17" s="33"/>
      <c r="F17" s="33"/>
      <c r="H17" s="33"/>
      <c r="J17" s="33"/>
    </row>
    <row r="22" spans="4:10" x14ac:dyDescent="0.2">
      <c r="D22" s="33"/>
    </row>
    <row r="53" spans="9:26" x14ac:dyDescent="0.2">
      <c r="I53" s="33"/>
      <c r="M53" s="33"/>
      <c r="N53" s="33"/>
      <c r="O53" s="33"/>
      <c r="Q53" s="33"/>
      <c r="R53" s="33"/>
      <c r="S53" s="33"/>
      <c r="X53" s="33"/>
      <c r="Z53" s="33"/>
    </row>
    <row r="60" spans="9:26" x14ac:dyDescent="0.2">
      <c r="I60" s="33"/>
    </row>
  </sheetData>
  <mergeCells count="14">
    <mergeCell ref="A1:G1"/>
    <mergeCell ref="A2:G2"/>
    <mergeCell ref="A3:G3"/>
    <mergeCell ref="B5:G5"/>
    <mergeCell ref="D6:E6"/>
    <mergeCell ref="F6:G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60"/>
  <sheetViews>
    <sheetView rightToLeft="1" workbookViewId="0">
      <selection activeCell="F8" activeCellId="2" sqref="G32 D8 F8: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</row>
    <row r="2" spans="1:13" ht="21.75" customHeight="1" x14ac:dyDescent="0.2">
      <c r="A2" s="29" t="s">
        <v>83</v>
      </c>
      <c r="B2" s="29"/>
      <c r="C2" s="29"/>
      <c r="D2" s="29"/>
      <c r="E2" s="29"/>
      <c r="F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</row>
    <row r="4" spans="1:13" ht="14.45" customHeight="1" x14ac:dyDescent="0.2"/>
    <row r="5" spans="1:13" ht="29.1" customHeight="1" x14ac:dyDescent="0.2">
      <c r="A5" s="1" t="s">
        <v>134</v>
      </c>
      <c r="B5" s="30" t="s">
        <v>98</v>
      </c>
      <c r="C5" s="30"/>
      <c r="D5" s="30"/>
      <c r="E5" s="30"/>
      <c r="F5" s="30"/>
    </row>
    <row r="6" spans="1:13" ht="14.45" customHeight="1" x14ac:dyDescent="0.2">
      <c r="D6" s="2" t="s">
        <v>102</v>
      </c>
      <c r="F6" s="2" t="s">
        <v>9</v>
      </c>
    </row>
    <row r="7" spans="1:13" ht="14.45" customHeight="1" x14ac:dyDescent="0.2">
      <c r="A7" s="26" t="s">
        <v>98</v>
      </c>
      <c r="B7" s="26"/>
      <c r="D7" s="4" t="s">
        <v>68</v>
      </c>
      <c r="F7" s="4" t="s">
        <v>68</v>
      </c>
    </row>
    <row r="8" spans="1:13" ht="21.75" customHeight="1" x14ac:dyDescent="0.2">
      <c r="A8" s="27" t="s">
        <v>98</v>
      </c>
      <c r="B8" s="27"/>
      <c r="D8" s="39">
        <v>1967</v>
      </c>
      <c r="F8" s="39">
        <v>12002530224</v>
      </c>
    </row>
    <row r="9" spans="1:13" ht="21.75" customHeight="1" x14ac:dyDescent="0.2">
      <c r="A9" s="21" t="s">
        <v>135</v>
      </c>
      <c r="B9" s="21"/>
      <c r="D9" s="13">
        <v>16883202</v>
      </c>
      <c r="F9" s="36">
        <v>151136559</v>
      </c>
    </row>
    <row r="10" spans="1:13" ht="21.75" customHeight="1" x14ac:dyDescent="0.2">
      <c r="A10" s="23" t="s">
        <v>63</v>
      </c>
      <c r="B10" s="23"/>
      <c r="D10" s="16">
        <v>16885169</v>
      </c>
      <c r="F10" s="34">
        <v>12153666783</v>
      </c>
    </row>
    <row r="14" spans="1:13" x14ac:dyDescent="0.2">
      <c r="G14" s="33"/>
      <c r="M14" s="33"/>
    </row>
    <row r="17" spans="4:10" x14ac:dyDescent="0.2">
      <c r="D17" s="33"/>
      <c r="F17" s="33"/>
      <c r="H17" s="33"/>
      <c r="J17" s="33"/>
    </row>
    <row r="32" spans="4:10" x14ac:dyDescent="0.2">
      <c r="G32" s="33"/>
    </row>
    <row r="53" spans="9:26" x14ac:dyDescent="0.2">
      <c r="I53" s="33"/>
      <c r="M53" s="33"/>
      <c r="N53" s="33"/>
      <c r="O53" s="33"/>
      <c r="Q53" s="33"/>
      <c r="R53" s="33"/>
      <c r="S53" s="33"/>
      <c r="X53" s="33"/>
      <c r="Z53" s="33"/>
    </row>
    <row r="60" spans="9:26" x14ac:dyDescent="0.2">
      <c r="I60" s="33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8"/>
  <sheetViews>
    <sheetView rightToLeft="1" topLeftCell="A61" workbookViewId="0">
      <selection activeCell="U83" sqref="U8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4.85546875" bestFit="1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5.85546875" bestFit="1" customWidth="1"/>
    <col min="15" max="16" width="1.28515625" customWidth="1"/>
    <col min="17" max="17" width="15.7109375" bestFit="1" customWidth="1"/>
    <col min="18" max="18" width="1.28515625" customWidth="1"/>
    <col min="19" max="19" width="15.7109375" bestFit="1" customWidth="1"/>
    <col min="20" max="20" width="1.28515625" customWidth="1"/>
    <col min="21" max="21" width="16.140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 x14ac:dyDescent="0.2"/>
    <row r="5" spans="1:23" ht="14.45" customHeight="1" x14ac:dyDescent="0.2">
      <c r="A5" s="1" t="s">
        <v>100</v>
      </c>
      <c r="B5" s="30" t="s">
        <v>101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4.45" customHeight="1" x14ac:dyDescent="0.2">
      <c r="D6" s="26" t="s">
        <v>102</v>
      </c>
      <c r="E6" s="26"/>
      <c r="F6" s="26"/>
      <c r="G6" s="26"/>
      <c r="H6" s="26"/>
      <c r="I6" s="26"/>
      <c r="J6" s="26"/>
      <c r="K6" s="26"/>
      <c r="L6" s="26"/>
      <c r="N6" s="26" t="s">
        <v>103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5" t="s">
        <v>63</v>
      </c>
      <c r="K7" s="25"/>
      <c r="L7" s="25"/>
      <c r="N7" s="3"/>
      <c r="O7" s="3"/>
      <c r="P7" s="3"/>
      <c r="Q7" s="3"/>
      <c r="R7" s="3"/>
      <c r="S7" s="3"/>
      <c r="T7" s="3"/>
      <c r="U7" s="25" t="s">
        <v>63</v>
      </c>
      <c r="V7" s="25"/>
      <c r="W7" s="25"/>
    </row>
    <row r="8" spans="1:23" ht="14.45" customHeight="1" x14ac:dyDescent="0.2">
      <c r="A8" s="26" t="s">
        <v>104</v>
      </c>
      <c r="B8" s="26"/>
      <c r="D8" s="2" t="s">
        <v>105</v>
      </c>
      <c r="F8" s="2" t="s">
        <v>106</v>
      </c>
      <c r="H8" s="2" t="s">
        <v>107</v>
      </c>
      <c r="J8" s="4" t="s">
        <v>68</v>
      </c>
      <c r="K8" s="3"/>
      <c r="L8" s="4" t="s">
        <v>88</v>
      </c>
      <c r="N8" s="2" t="s">
        <v>105</v>
      </c>
      <c r="P8" s="26" t="s">
        <v>106</v>
      </c>
      <c r="Q8" s="26"/>
      <c r="S8" s="2" t="s">
        <v>107</v>
      </c>
      <c r="U8" s="4" t="s">
        <v>68</v>
      </c>
      <c r="V8" s="3"/>
      <c r="W8" s="4" t="s">
        <v>88</v>
      </c>
    </row>
    <row r="9" spans="1:23" ht="21.75" customHeight="1" x14ac:dyDescent="0.2">
      <c r="A9" s="27" t="s">
        <v>42</v>
      </c>
      <c r="B9" s="27"/>
      <c r="D9" s="6">
        <v>0</v>
      </c>
      <c r="F9" s="6">
        <v>-605872264</v>
      </c>
      <c r="H9" s="6">
        <v>-1083740765</v>
      </c>
      <c r="J9" s="6">
        <v>-1689613029</v>
      </c>
      <c r="L9" s="7">
        <v>1.7</v>
      </c>
      <c r="N9" s="6">
        <v>2100000000</v>
      </c>
      <c r="P9" s="28">
        <v>-10508164790</v>
      </c>
      <c r="Q9" s="28"/>
      <c r="S9" s="6">
        <v>-1083740765</v>
      </c>
      <c r="U9" s="6">
        <v>-9491905555</v>
      </c>
      <c r="W9" s="7">
        <v>-4.3099999999999996</v>
      </c>
    </row>
    <row r="10" spans="1:23" ht="21.75" customHeight="1" x14ac:dyDescent="0.2">
      <c r="A10" s="24" t="s">
        <v>59</v>
      </c>
      <c r="B10" s="24"/>
      <c r="D10" s="9">
        <v>0</v>
      </c>
      <c r="F10" s="9">
        <v>-2071729652</v>
      </c>
      <c r="H10" s="9">
        <v>201283330</v>
      </c>
      <c r="J10" s="9">
        <v>-1870446322</v>
      </c>
      <c r="L10" s="10">
        <v>1.88</v>
      </c>
      <c r="N10" s="9">
        <v>1883164000</v>
      </c>
      <c r="P10" s="22">
        <v>1051432451</v>
      </c>
      <c r="Q10" s="22"/>
      <c r="S10" s="9">
        <v>201278811</v>
      </c>
      <c r="U10" s="9">
        <v>3135875262</v>
      </c>
      <c r="W10" s="10">
        <v>1.43</v>
      </c>
    </row>
    <row r="11" spans="1:23" ht="21.75" customHeight="1" x14ac:dyDescent="0.2">
      <c r="A11" s="24" t="s">
        <v>43</v>
      </c>
      <c r="B11" s="24"/>
      <c r="D11" s="9">
        <v>0</v>
      </c>
      <c r="F11" s="9">
        <v>-3928843456</v>
      </c>
      <c r="H11" s="9">
        <v>1569779701</v>
      </c>
      <c r="J11" s="9">
        <v>-2359063755</v>
      </c>
      <c r="L11" s="10">
        <v>2.38</v>
      </c>
      <c r="N11" s="9">
        <v>15857936000</v>
      </c>
      <c r="P11" s="22">
        <v>5248584002</v>
      </c>
      <c r="Q11" s="22"/>
      <c r="S11" s="9">
        <v>1569779701</v>
      </c>
      <c r="U11" s="9">
        <v>22676299703</v>
      </c>
      <c r="W11" s="10">
        <v>10.31</v>
      </c>
    </row>
    <row r="12" spans="1:23" ht="21.75" customHeight="1" x14ac:dyDescent="0.2">
      <c r="A12" s="24" t="s">
        <v>53</v>
      </c>
      <c r="B12" s="24"/>
      <c r="D12" s="9">
        <v>0</v>
      </c>
      <c r="F12" s="9">
        <v>-8904102076</v>
      </c>
      <c r="H12" s="9">
        <v>1021907187</v>
      </c>
      <c r="J12" s="9">
        <v>-7882194889</v>
      </c>
      <c r="L12" s="10">
        <v>7.94</v>
      </c>
      <c r="N12" s="9">
        <v>5001332000</v>
      </c>
      <c r="P12" s="22">
        <v>492054799</v>
      </c>
      <c r="Q12" s="22"/>
      <c r="S12" s="9">
        <v>3475339779</v>
      </c>
      <c r="U12" s="9">
        <v>8968726578</v>
      </c>
      <c r="W12" s="10">
        <v>4.08</v>
      </c>
    </row>
    <row r="13" spans="1:23" ht="21.75" customHeight="1" x14ac:dyDescent="0.2">
      <c r="A13" s="24" t="s">
        <v>30</v>
      </c>
      <c r="B13" s="24"/>
      <c r="D13" s="9">
        <v>0</v>
      </c>
      <c r="F13" s="9">
        <v>-237978496</v>
      </c>
      <c r="H13" s="9">
        <v>-464951667</v>
      </c>
      <c r="J13" s="9">
        <v>-702930163</v>
      </c>
      <c r="L13" s="10">
        <v>0.71</v>
      </c>
      <c r="N13" s="9">
        <v>6802444800</v>
      </c>
      <c r="P13" s="22">
        <v>-3453628537</v>
      </c>
      <c r="Q13" s="22"/>
      <c r="S13" s="9">
        <v>-1723461114</v>
      </c>
      <c r="U13" s="9">
        <v>1625355149</v>
      </c>
      <c r="W13" s="10">
        <v>0.74</v>
      </c>
    </row>
    <row r="14" spans="1:23" ht="21.75" customHeight="1" x14ac:dyDescent="0.2">
      <c r="A14" s="24" t="s">
        <v>31</v>
      </c>
      <c r="B14" s="24"/>
      <c r="D14" s="9">
        <v>0</v>
      </c>
      <c r="F14" s="9">
        <v>0</v>
      </c>
      <c r="G14" s="33"/>
      <c r="H14" s="9">
        <v>18259330160</v>
      </c>
      <c r="J14" s="9">
        <v>18259330160</v>
      </c>
      <c r="L14" s="10">
        <v>-18.39</v>
      </c>
      <c r="M14" s="33"/>
      <c r="N14" s="9">
        <v>8114695180</v>
      </c>
      <c r="P14" s="22">
        <v>0</v>
      </c>
      <c r="Q14" s="22"/>
      <c r="S14" s="9">
        <v>19734305863</v>
      </c>
      <c r="U14" s="9">
        <v>27849001043</v>
      </c>
      <c r="W14" s="10">
        <v>12.66</v>
      </c>
    </row>
    <row r="15" spans="1:23" ht="21.75" customHeight="1" x14ac:dyDescent="0.2">
      <c r="A15" s="24" t="s">
        <v>51</v>
      </c>
      <c r="B15" s="24"/>
      <c r="D15" s="9">
        <v>4988745763</v>
      </c>
      <c r="F15" s="9">
        <v>-4966273788</v>
      </c>
      <c r="H15" s="9">
        <v>-1875818270</v>
      </c>
      <c r="J15" s="9">
        <v>-1853346295</v>
      </c>
      <c r="L15" s="10">
        <v>1.87</v>
      </c>
      <c r="N15" s="9">
        <v>4988745763</v>
      </c>
      <c r="P15" s="22">
        <v>-3499056001</v>
      </c>
      <c r="Q15" s="22"/>
      <c r="S15" s="9">
        <v>-15954638137</v>
      </c>
      <c r="U15" s="9">
        <v>-14464948375</v>
      </c>
      <c r="W15" s="10">
        <v>-6.57</v>
      </c>
    </row>
    <row r="16" spans="1:23" ht="21.75" customHeight="1" x14ac:dyDescent="0.2">
      <c r="A16" s="24" t="s">
        <v>54</v>
      </c>
      <c r="B16" s="24"/>
      <c r="D16" s="9">
        <v>0</v>
      </c>
      <c r="F16" s="9">
        <v>905654230</v>
      </c>
      <c r="H16" s="9">
        <v>-1524036182</v>
      </c>
      <c r="J16" s="9">
        <v>-618381952</v>
      </c>
      <c r="L16" s="10">
        <v>0.62</v>
      </c>
      <c r="N16" s="9">
        <v>2700000000</v>
      </c>
      <c r="P16" s="22">
        <v>-10478881820</v>
      </c>
      <c r="Q16" s="22"/>
      <c r="S16" s="9">
        <v>-1524036182</v>
      </c>
      <c r="U16" s="9">
        <v>-9302918002</v>
      </c>
      <c r="W16" s="10">
        <v>-4.2300000000000004</v>
      </c>
    </row>
    <row r="17" spans="1:23" ht="21.75" customHeight="1" x14ac:dyDescent="0.2">
      <c r="A17" s="24" t="s">
        <v>26</v>
      </c>
      <c r="B17" s="24"/>
      <c r="D17" s="38">
        <v>0</v>
      </c>
      <c r="F17" s="38">
        <v>-2974694605</v>
      </c>
      <c r="H17" s="38">
        <v>-966073482</v>
      </c>
      <c r="J17" s="38">
        <v>-3940768087</v>
      </c>
      <c r="L17" s="10">
        <v>3.97</v>
      </c>
      <c r="N17" s="9">
        <v>6718000000</v>
      </c>
      <c r="P17" s="22">
        <v>-5658629605</v>
      </c>
      <c r="Q17" s="22"/>
      <c r="S17" s="9">
        <v>-966073482</v>
      </c>
      <c r="U17" s="9">
        <v>93296913</v>
      </c>
      <c r="W17" s="10">
        <v>0.04</v>
      </c>
    </row>
    <row r="18" spans="1:23" ht="21.75" customHeight="1" x14ac:dyDescent="0.2">
      <c r="A18" s="24" t="s">
        <v>19</v>
      </c>
      <c r="B18" s="24"/>
      <c r="D18" s="9">
        <v>0</v>
      </c>
      <c r="F18" s="9">
        <v>954060226</v>
      </c>
      <c r="H18" s="9">
        <v>-2114021837</v>
      </c>
      <c r="J18" s="9">
        <v>-1159961611</v>
      </c>
      <c r="L18" s="10">
        <v>1.17</v>
      </c>
      <c r="N18" s="9">
        <v>1299527984</v>
      </c>
      <c r="P18" s="22">
        <v>-11211745159</v>
      </c>
      <c r="Q18" s="22"/>
      <c r="S18" s="9">
        <v>-2963367675</v>
      </c>
      <c r="U18" s="9">
        <v>-12875584850</v>
      </c>
      <c r="W18" s="10">
        <v>-5.85</v>
      </c>
    </row>
    <row r="19" spans="1:23" ht="21.75" customHeight="1" x14ac:dyDescent="0.2">
      <c r="A19" s="24" t="s">
        <v>21</v>
      </c>
      <c r="B19" s="24"/>
      <c r="D19" s="9">
        <v>0</v>
      </c>
      <c r="F19" s="9">
        <v>0</v>
      </c>
      <c r="H19" s="9">
        <v>-5573267200</v>
      </c>
      <c r="J19" s="9">
        <v>-5573267200</v>
      </c>
      <c r="L19" s="10">
        <v>5.61</v>
      </c>
      <c r="N19" s="9">
        <v>824645874</v>
      </c>
      <c r="P19" s="22">
        <v>0</v>
      </c>
      <c r="Q19" s="22"/>
      <c r="S19" s="9">
        <v>-5573267200</v>
      </c>
      <c r="U19" s="9">
        <v>-4748621326</v>
      </c>
      <c r="W19" s="10">
        <v>-2.16</v>
      </c>
    </row>
    <row r="20" spans="1:23" ht="21.75" customHeight="1" x14ac:dyDescent="0.2">
      <c r="A20" s="24" t="s">
        <v>38</v>
      </c>
      <c r="B20" s="24"/>
      <c r="D20" s="9">
        <v>0</v>
      </c>
      <c r="F20" s="9">
        <v>6813505783</v>
      </c>
      <c r="H20" s="9">
        <v>326754420</v>
      </c>
      <c r="J20" s="9">
        <v>7140260203</v>
      </c>
      <c r="L20" s="10">
        <v>-7.19</v>
      </c>
      <c r="N20" s="9">
        <v>22610443300</v>
      </c>
      <c r="P20" s="22">
        <v>28981527709</v>
      </c>
      <c r="Q20" s="22"/>
      <c r="S20" s="9">
        <v>9662484783</v>
      </c>
      <c r="U20" s="9">
        <v>61254455792</v>
      </c>
      <c r="W20" s="10">
        <v>27.84</v>
      </c>
    </row>
    <row r="21" spans="1:23" ht="21.75" customHeight="1" x14ac:dyDescent="0.2">
      <c r="A21" s="24" t="s">
        <v>44</v>
      </c>
      <c r="B21" s="24"/>
      <c r="D21" s="9">
        <v>0</v>
      </c>
      <c r="F21" s="9">
        <v>-827248771</v>
      </c>
      <c r="H21" s="9">
        <v>230837826</v>
      </c>
      <c r="J21" s="9">
        <v>-596410945</v>
      </c>
      <c r="L21" s="10">
        <v>0.6</v>
      </c>
      <c r="N21" s="9">
        <v>8478048000</v>
      </c>
      <c r="P21" s="22">
        <v>-119286215</v>
      </c>
      <c r="Q21" s="22"/>
      <c r="S21" s="9">
        <v>3627120843</v>
      </c>
      <c r="U21" s="9">
        <v>11985882628</v>
      </c>
      <c r="W21" s="10">
        <v>5.45</v>
      </c>
    </row>
    <row r="22" spans="1:23" ht="21.75" customHeight="1" x14ac:dyDescent="0.2">
      <c r="A22" s="24" t="s">
        <v>48</v>
      </c>
      <c r="B22" s="24"/>
      <c r="D22" s="9">
        <v>0</v>
      </c>
      <c r="F22" s="9">
        <v>-16826505244</v>
      </c>
      <c r="H22" s="9">
        <v>193930695</v>
      </c>
      <c r="J22" s="9">
        <v>-16632574549</v>
      </c>
      <c r="L22" s="10">
        <v>16.75</v>
      </c>
      <c r="N22" s="9">
        <v>20800000000</v>
      </c>
      <c r="P22" s="22">
        <v>-6528589055</v>
      </c>
      <c r="Q22" s="22"/>
      <c r="S22" s="9">
        <v>14234377713</v>
      </c>
      <c r="U22" s="9">
        <v>28505788658</v>
      </c>
      <c r="W22" s="10">
        <v>12.96</v>
      </c>
    </row>
    <row r="23" spans="1:23" ht="21.75" customHeight="1" x14ac:dyDescent="0.2">
      <c r="A23" s="24" t="s">
        <v>108</v>
      </c>
      <c r="B23" s="24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2">
        <v>0</v>
      </c>
      <c r="Q23" s="22"/>
      <c r="S23" s="9">
        <v>-1568641447</v>
      </c>
      <c r="U23" s="9">
        <v>-1568641447</v>
      </c>
      <c r="W23" s="10">
        <v>-0.71</v>
      </c>
    </row>
    <row r="24" spans="1:23" ht="21.75" customHeight="1" x14ac:dyDescent="0.2">
      <c r="A24" s="24" t="s">
        <v>109</v>
      </c>
      <c r="B24" s="24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2">
        <v>0</v>
      </c>
      <c r="Q24" s="22"/>
      <c r="S24" s="9">
        <v>472093247</v>
      </c>
      <c r="U24" s="9">
        <v>472093247</v>
      </c>
      <c r="W24" s="10">
        <v>0.21</v>
      </c>
    </row>
    <row r="25" spans="1:23" ht="21.75" customHeight="1" x14ac:dyDescent="0.2">
      <c r="A25" s="24" t="s">
        <v>110</v>
      </c>
      <c r="B25" s="24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2">
        <v>0</v>
      </c>
      <c r="Q25" s="22"/>
      <c r="S25" s="9">
        <v>3455809541</v>
      </c>
      <c r="U25" s="9">
        <v>3455809541</v>
      </c>
      <c r="W25" s="10">
        <v>1.57</v>
      </c>
    </row>
    <row r="26" spans="1:23" ht="21.75" customHeight="1" x14ac:dyDescent="0.2">
      <c r="A26" s="24" t="s">
        <v>46</v>
      </c>
      <c r="B26" s="24"/>
      <c r="D26" s="9">
        <v>0</v>
      </c>
      <c r="F26" s="9">
        <v>-9519022800</v>
      </c>
      <c r="H26" s="9">
        <v>0</v>
      </c>
      <c r="J26" s="9">
        <v>-9519022800</v>
      </c>
      <c r="L26" s="10">
        <v>9.59</v>
      </c>
      <c r="N26" s="9">
        <v>1348141239</v>
      </c>
      <c r="P26" s="22">
        <v>-23283078034</v>
      </c>
      <c r="Q26" s="22"/>
      <c r="S26" s="9">
        <v>314849891</v>
      </c>
      <c r="U26" s="9">
        <v>-21620086904</v>
      </c>
      <c r="W26" s="10">
        <v>-9.83</v>
      </c>
    </row>
    <row r="27" spans="1:23" ht="21.75" customHeight="1" x14ac:dyDescent="0.2">
      <c r="A27" s="24" t="s">
        <v>28</v>
      </c>
      <c r="B27" s="24"/>
      <c r="D27" s="9">
        <v>0</v>
      </c>
      <c r="F27" s="9">
        <v>4706627940</v>
      </c>
      <c r="H27" s="9">
        <v>0</v>
      </c>
      <c r="J27" s="9">
        <v>4706627940</v>
      </c>
      <c r="L27" s="10">
        <v>-4.74</v>
      </c>
      <c r="N27" s="9">
        <v>15125000000</v>
      </c>
      <c r="P27" s="22">
        <v>25846562660</v>
      </c>
      <c r="Q27" s="22"/>
      <c r="S27" s="9">
        <v>-1026271030</v>
      </c>
      <c r="U27" s="9">
        <v>39945291630</v>
      </c>
      <c r="W27" s="10">
        <v>18.16</v>
      </c>
    </row>
    <row r="28" spans="1:23" ht="21.75" customHeight="1" x14ac:dyDescent="0.2">
      <c r="A28" s="24" t="s">
        <v>32</v>
      </c>
      <c r="B28" s="24"/>
      <c r="D28" s="9">
        <v>0</v>
      </c>
      <c r="F28" s="9">
        <v>-4244593500</v>
      </c>
      <c r="H28" s="9">
        <v>0</v>
      </c>
      <c r="J28" s="9">
        <v>-4244593500</v>
      </c>
      <c r="L28" s="10">
        <v>4.2699999999999996</v>
      </c>
      <c r="N28" s="9">
        <v>4410000000</v>
      </c>
      <c r="P28" s="22">
        <v>6534640140</v>
      </c>
      <c r="Q28" s="22"/>
      <c r="S28" s="9">
        <v>530276889</v>
      </c>
      <c r="U28" s="9">
        <v>11474917029</v>
      </c>
      <c r="W28" s="10">
        <v>5.22</v>
      </c>
    </row>
    <row r="29" spans="1:23" ht="21.75" customHeight="1" x14ac:dyDescent="0.2">
      <c r="A29" s="24" t="s">
        <v>33</v>
      </c>
      <c r="B29" s="24"/>
      <c r="D29" s="9">
        <v>0</v>
      </c>
      <c r="F29" s="9">
        <v>-178929000</v>
      </c>
      <c r="H29" s="9">
        <v>0</v>
      </c>
      <c r="J29" s="9">
        <v>-178929000</v>
      </c>
      <c r="L29" s="10">
        <v>0.18</v>
      </c>
      <c r="N29" s="9">
        <v>10550000000</v>
      </c>
      <c r="P29" s="22">
        <v>-4681975496</v>
      </c>
      <c r="Q29" s="22"/>
      <c r="S29" s="9">
        <v>3559783314</v>
      </c>
      <c r="U29" s="9">
        <v>9427807818</v>
      </c>
      <c r="W29" s="10">
        <v>4.28</v>
      </c>
    </row>
    <row r="30" spans="1:23" ht="21.75" customHeight="1" x14ac:dyDescent="0.2">
      <c r="A30" s="24" t="s">
        <v>111</v>
      </c>
      <c r="B30" s="24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2">
        <v>0</v>
      </c>
      <c r="Q30" s="22"/>
      <c r="S30" s="9">
        <v>-2220221395</v>
      </c>
      <c r="U30" s="9">
        <v>-2220221395</v>
      </c>
      <c r="W30" s="10">
        <v>-1.01</v>
      </c>
    </row>
    <row r="31" spans="1:23" ht="21.75" customHeight="1" x14ac:dyDescent="0.2">
      <c r="A31" s="24" t="s">
        <v>112</v>
      </c>
      <c r="B31" s="24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2">
        <v>0</v>
      </c>
      <c r="Q31" s="22"/>
      <c r="S31" s="9">
        <v>744764777</v>
      </c>
      <c r="U31" s="9">
        <v>744764777</v>
      </c>
      <c r="W31" s="10">
        <v>0.34</v>
      </c>
    </row>
    <row r="32" spans="1:23" ht="21.75" customHeight="1" x14ac:dyDescent="0.2">
      <c r="A32" s="24" t="s">
        <v>113</v>
      </c>
      <c r="B32" s="24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2">
        <v>0</v>
      </c>
      <c r="Q32" s="22"/>
      <c r="S32" s="9">
        <v>1558491669</v>
      </c>
      <c r="U32" s="9">
        <v>1558491669</v>
      </c>
      <c r="W32" s="10">
        <v>0.71</v>
      </c>
    </row>
    <row r="33" spans="1:23" ht="21.75" customHeight="1" x14ac:dyDescent="0.2">
      <c r="A33" s="24" t="s">
        <v>114</v>
      </c>
      <c r="B33" s="24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2">
        <v>0</v>
      </c>
      <c r="Q33" s="22"/>
      <c r="S33" s="9">
        <v>4073853398</v>
      </c>
      <c r="U33" s="9">
        <v>4073853398</v>
      </c>
      <c r="W33" s="10">
        <v>1.85</v>
      </c>
    </row>
    <row r="34" spans="1:23" ht="21.75" customHeight="1" x14ac:dyDescent="0.2">
      <c r="A34" s="24" t="s">
        <v>56</v>
      </c>
      <c r="B34" s="24"/>
      <c r="D34" s="9">
        <v>0</v>
      </c>
      <c r="F34" s="9">
        <v>-4219279897</v>
      </c>
      <c r="H34" s="9">
        <v>0</v>
      </c>
      <c r="J34" s="9">
        <v>-4219279897</v>
      </c>
      <c r="L34" s="10">
        <v>4.25</v>
      </c>
      <c r="N34" s="9">
        <v>7028586180</v>
      </c>
      <c r="P34" s="22">
        <v>-18947183838</v>
      </c>
      <c r="Q34" s="22"/>
      <c r="S34" s="9">
        <v>-15929</v>
      </c>
      <c r="U34" s="9">
        <v>-11918613587</v>
      </c>
      <c r="W34" s="10">
        <v>-5.42</v>
      </c>
    </row>
    <row r="35" spans="1:23" ht="21.75" customHeight="1" x14ac:dyDescent="0.2">
      <c r="A35" s="24" t="s">
        <v>115</v>
      </c>
      <c r="B35" s="2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1875000000</v>
      </c>
      <c r="P35" s="22">
        <v>0</v>
      </c>
      <c r="Q35" s="22"/>
      <c r="S35" s="9">
        <v>-350933402</v>
      </c>
      <c r="U35" s="9">
        <v>1524066598</v>
      </c>
      <c r="W35" s="10">
        <v>0.69</v>
      </c>
    </row>
    <row r="36" spans="1:23" ht="21.75" customHeight="1" x14ac:dyDescent="0.2">
      <c r="A36" s="24" t="s">
        <v>116</v>
      </c>
      <c r="B36" s="2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2">
        <v>0</v>
      </c>
      <c r="Q36" s="22"/>
      <c r="S36" s="9">
        <v>1571954349</v>
      </c>
      <c r="U36" s="9">
        <v>1571954349</v>
      </c>
      <c r="W36" s="10">
        <v>0.71</v>
      </c>
    </row>
    <row r="37" spans="1:23" ht="21.75" customHeight="1" x14ac:dyDescent="0.2">
      <c r="A37" s="24" t="s">
        <v>39</v>
      </c>
      <c r="B37" s="24"/>
      <c r="D37" s="9">
        <v>0</v>
      </c>
      <c r="F37" s="9">
        <v>-953193530</v>
      </c>
      <c r="H37" s="9">
        <v>0</v>
      </c>
      <c r="J37" s="9">
        <v>-953193530</v>
      </c>
      <c r="L37" s="10">
        <v>0.96</v>
      </c>
      <c r="N37" s="9">
        <v>13000000000</v>
      </c>
      <c r="P37" s="22">
        <v>-289826825</v>
      </c>
      <c r="Q37" s="22"/>
      <c r="S37" s="9">
        <v>13339156271</v>
      </c>
      <c r="U37" s="9">
        <v>26049329446</v>
      </c>
      <c r="W37" s="10">
        <v>11.84</v>
      </c>
    </row>
    <row r="38" spans="1:23" ht="21.75" customHeight="1" x14ac:dyDescent="0.2">
      <c r="A38" s="24" t="s">
        <v>51</v>
      </c>
      <c r="B38" s="2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2">
        <v>0</v>
      </c>
      <c r="Q38" s="22"/>
      <c r="S38" s="9">
        <v>12596613207</v>
      </c>
      <c r="U38" s="9">
        <v>12596613207</v>
      </c>
      <c r="W38" s="10">
        <v>5.73</v>
      </c>
    </row>
    <row r="39" spans="1:23" ht="21.75" customHeight="1" x14ac:dyDescent="0.2">
      <c r="A39" s="24" t="s">
        <v>117</v>
      </c>
      <c r="B39" s="2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2">
        <v>0</v>
      </c>
      <c r="Q39" s="22"/>
      <c r="S39" s="9">
        <v>2439406419</v>
      </c>
      <c r="U39" s="9">
        <v>2439406419</v>
      </c>
      <c r="W39" s="10">
        <v>1.1100000000000001</v>
      </c>
    </row>
    <row r="40" spans="1:23" ht="21.75" customHeight="1" x14ac:dyDescent="0.2">
      <c r="A40" s="24" t="s">
        <v>118</v>
      </c>
      <c r="B40" s="24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2341666650</v>
      </c>
      <c r="P40" s="22">
        <v>0</v>
      </c>
      <c r="Q40" s="22"/>
      <c r="S40" s="9">
        <v>-4633069380</v>
      </c>
      <c r="U40" s="9">
        <v>-2291402730</v>
      </c>
      <c r="W40" s="10">
        <v>-1.04</v>
      </c>
    </row>
    <row r="41" spans="1:23" ht="21.75" customHeight="1" x14ac:dyDescent="0.2">
      <c r="A41" s="24" t="s">
        <v>41</v>
      </c>
      <c r="B41" s="24"/>
      <c r="D41" s="9">
        <v>0</v>
      </c>
      <c r="F41" s="9">
        <v>685894500</v>
      </c>
      <c r="H41" s="9">
        <v>0</v>
      </c>
      <c r="J41" s="9">
        <v>685894500</v>
      </c>
      <c r="L41" s="10">
        <v>-0.69</v>
      </c>
      <c r="N41" s="9">
        <v>2192000000</v>
      </c>
      <c r="P41" s="22">
        <v>566608588</v>
      </c>
      <c r="Q41" s="22"/>
      <c r="S41" s="9">
        <v>14574537</v>
      </c>
      <c r="U41" s="9">
        <v>2773183125</v>
      </c>
      <c r="W41" s="10">
        <v>1.26</v>
      </c>
    </row>
    <row r="42" spans="1:23" ht="21.75" customHeight="1" x14ac:dyDescent="0.2">
      <c r="A42" s="24" t="s">
        <v>37</v>
      </c>
      <c r="B42" s="24"/>
      <c r="D42" s="9">
        <v>15474430402</v>
      </c>
      <c r="F42" s="9">
        <v>-23394970388</v>
      </c>
      <c r="H42" s="9">
        <v>0</v>
      </c>
      <c r="J42" s="9">
        <v>-7920539986</v>
      </c>
      <c r="L42" s="10">
        <v>7.98</v>
      </c>
      <c r="N42" s="9">
        <v>15474430402</v>
      </c>
      <c r="P42" s="22">
        <v>-9295551669</v>
      </c>
      <c r="Q42" s="22"/>
      <c r="S42" s="9">
        <v>1103618667</v>
      </c>
      <c r="U42" s="9">
        <v>7282497400</v>
      </c>
      <c r="W42" s="10">
        <v>3.31</v>
      </c>
    </row>
    <row r="43" spans="1:23" ht="21.75" customHeight="1" x14ac:dyDescent="0.2">
      <c r="A43" s="24" t="s">
        <v>36</v>
      </c>
      <c r="B43" s="24"/>
      <c r="D43" s="9">
        <v>0</v>
      </c>
      <c r="F43" s="9">
        <v>-4900666500</v>
      </c>
      <c r="H43" s="9">
        <v>0</v>
      </c>
      <c r="J43" s="9">
        <v>-4900666500</v>
      </c>
      <c r="L43" s="10">
        <v>4.9400000000000004</v>
      </c>
      <c r="N43" s="9">
        <v>0</v>
      </c>
      <c r="P43" s="22">
        <v>-2872804479</v>
      </c>
      <c r="Q43" s="22"/>
      <c r="S43" s="9">
        <v>198024981</v>
      </c>
      <c r="U43" s="9">
        <v>-2674779498</v>
      </c>
      <c r="W43" s="10">
        <v>-1.22</v>
      </c>
    </row>
    <row r="44" spans="1:23" ht="21.75" customHeight="1" x14ac:dyDescent="0.2">
      <c r="A44" s="24" t="s">
        <v>24</v>
      </c>
      <c r="B44" s="24"/>
      <c r="D44" s="9">
        <v>0</v>
      </c>
      <c r="F44" s="9">
        <v>-6107443200</v>
      </c>
      <c r="H44" s="9">
        <v>0</v>
      </c>
      <c r="J44" s="9">
        <v>-6107443200</v>
      </c>
      <c r="L44" s="10">
        <v>6.15</v>
      </c>
      <c r="N44" s="9">
        <v>12416000000</v>
      </c>
      <c r="P44" s="22">
        <v>-29519781932</v>
      </c>
      <c r="Q44" s="22"/>
      <c r="S44" s="9">
        <v>-238581149</v>
      </c>
      <c r="U44" s="9">
        <v>-17342363081</v>
      </c>
      <c r="W44" s="10">
        <v>-7.88</v>
      </c>
    </row>
    <row r="45" spans="1:23" ht="21.75" customHeight="1" x14ac:dyDescent="0.2">
      <c r="A45" s="24" t="s">
        <v>119</v>
      </c>
      <c r="B45" s="2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1815000000</v>
      </c>
      <c r="P45" s="22">
        <v>0</v>
      </c>
      <c r="Q45" s="22"/>
      <c r="S45" s="9">
        <v>-4575151156</v>
      </c>
      <c r="U45" s="9">
        <v>-2760151156</v>
      </c>
      <c r="W45" s="10">
        <v>-1.25</v>
      </c>
    </row>
    <row r="46" spans="1:23" ht="21.75" customHeight="1" x14ac:dyDescent="0.2">
      <c r="A46" s="24" t="s">
        <v>29</v>
      </c>
      <c r="B46" s="24"/>
      <c r="D46" s="9">
        <v>0</v>
      </c>
      <c r="F46" s="9">
        <v>-2581547850</v>
      </c>
      <c r="H46" s="9">
        <v>0</v>
      </c>
      <c r="J46" s="9">
        <v>-2581547850</v>
      </c>
      <c r="L46" s="10">
        <v>2.6</v>
      </c>
      <c r="N46" s="9">
        <v>9518905000</v>
      </c>
      <c r="P46" s="22">
        <v>-27961621670</v>
      </c>
      <c r="Q46" s="22"/>
      <c r="S46" s="9">
        <v>-430105003</v>
      </c>
      <c r="U46" s="9">
        <v>-18872821673</v>
      </c>
      <c r="W46" s="10">
        <v>-8.58</v>
      </c>
    </row>
    <row r="47" spans="1:23" ht="21.75" customHeight="1" x14ac:dyDescent="0.2">
      <c r="A47" s="24" t="s">
        <v>20</v>
      </c>
      <c r="B47" s="24"/>
      <c r="D47" s="9">
        <v>0</v>
      </c>
      <c r="F47" s="9">
        <v>10718549402</v>
      </c>
      <c r="H47" s="9">
        <v>0</v>
      </c>
      <c r="J47" s="9">
        <v>10718549402</v>
      </c>
      <c r="L47" s="10">
        <v>-10.79</v>
      </c>
      <c r="N47" s="9">
        <v>5632757130</v>
      </c>
      <c r="P47" s="22">
        <v>23517368321</v>
      </c>
      <c r="Q47" s="22"/>
      <c r="S47" s="9">
        <v>15178857136</v>
      </c>
      <c r="U47" s="9">
        <v>44328982587</v>
      </c>
      <c r="W47" s="10">
        <v>20.149999999999999</v>
      </c>
    </row>
    <row r="48" spans="1:23" ht="21.75" customHeight="1" x14ac:dyDescent="0.2">
      <c r="A48" s="24" t="s">
        <v>120</v>
      </c>
      <c r="B48" s="24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2">
        <v>0</v>
      </c>
      <c r="Q48" s="22"/>
      <c r="S48" s="9">
        <v>1064004800</v>
      </c>
      <c r="U48" s="9">
        <v>1064004800</v>
      </c>
      <c r="W48" s="10">
        <v>0.48</v>
      </c>
    </row>
    <row r="49" spans="1:26" ht="21.75" customHeight="1" x14ac:dyDescent="0.2">
      <c r="A49" s="24" t="s">
        <v>121</v>
      </c>
      <c r="B49" s="2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2">
        <v>0</v>
      </c>
      <c r="Q49" s="22"/>
      <c r="S49" s="9">
        <v>0</v>
      </c>
      <c r="U49" s="9">
        <v>0</v>
      </c>
      <c r="W49" s="10">
        <v>0</v>
      </c>
    </row>
    <row r="50" spans="1:26" ht="21.75" customHeight="1" x14ac:dyDescent="0.2">
      <c r="A50" s="24" t="s">
        <v>122</v>
      </c>
      <c r="B50" s="2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2240000000</v>
      </c>
      <c r="P50" s="22">
        <v>0</v>
      </c>
      <c r="Q50" s="22"/>
      <c r="S50" s="9">
        <v>-3588634520</v>
      </c>
      <c r="U50" s="9">
        <v>-1348634520</v>
      </c>
      <c r="W50" s="10">
        <v>-0.61</v>
      </c>
    </row>
    <row r="51" spans="1:26" ht="21.75" customHeight="1" x14ac:dyDescent="0.2">
      <c r="A51" s="24" t="s">
        <v>123</v>
      </c>
      <c r="B51" s="24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3420000000</v>
      </c>
      <c r="P51" s="22">
        <v>0</v>
      </c>
      <c r="Q51" s="22"/>
      <c r="S51" s="9">
        <v>-7524429942</v>
      </c>
      <c r="U51" s="9">
        <v>-4104429942</v>
      </c>
      <c r="W51" s="10">
        <v>-1.87</v>
      </c>
    </row>
    <row r="52" spans="1:26" ht="21.75" customHeight="1" x14ac:dyDescent="0.2">
      <c r="A52" s="24" t="s">
        <v>124</v>
      </c>
      <c r="B52" s="24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67475676</v>
      </c>
      <c r="P52" s="22">
        <v>0</v>
      </c>
      <c r="Q52" s="22"/>
      <c r="S52" s="9">
        <v>4147520</v>
      </c>
      <c r="U52" s="9">
        <v>71623196</v>
      </c>
      <c r="W52" s="10">
        <v>0.03</v>
      </c>
    </row>
    <row r="53" spans="1:26" ht="21.75" customHeight="1" x14ac:dyDescent="0.2">
      <c r="A53" s="24" t="s">
        <v>20</v>
      </c>
      <c r="B53" s="24"/>
      <c r="D53" s="9">
        <v>0</v>
      </c>
      <c r="F53" s="9">
        <v>0</v>
      </c>
      <c r="H53" s="9">
        <v>0</v>
      </c>
      <c r="I53" s="33"/>
      <c r="J53" s="9">
        <v>0</v>
      </c>
      <c r="L53" s="10">
        <v>0</v>
      </c>
      <c r="M53" s="33"/>
      <c r="N53" s="38">
        <v>0</v>
      </c>
      <c r="O53" s="33"/>
      <c r="P53" s="22">
        <v>0</v>
      </c>
      <c r="Q53" s="37"/>
      <c r="R53" s="33"/>
      <c r="S53" s="38">
        <v>-36722588744</v>
      </c>
      <c r="U53" s="9">
        <v>-36722588744</v>
      </c>
      <c r="W53" s="10">
        <v>-16.690000000000001</v>
      </c>
      <c r="X53" s="33"/>
      <c r="Z53" s="33"/>
    </row>
    <row r="54" spans="1:26" ht="21.75" customHeight="1" x14ac:dyDescent="0.2">
      <c r="A54" s="24" t="s">
        <v>23</v>
      </c>
      <c r="B54" s="24"/>
      <c r="D54" s="9">
        <v>0</v>
      </c>
      <c r="F54" s="9">
        <v>-543621093</v>
      </c>
      <c r="H54" s="9">
        <v>0</v>
      </c>
      <c r="J54" s="9">
        <v>-543621093</v>
      </c>
      <c r="L54" s="10">
        <v>0.55000000000000004</v>
      </c>
      <c r="N54" s="9">
        <v>500000000</v>
      </c>
      <c r="P54" s="22">
        <v>-106601372</v>
      </c>
      <c r="Q54" s="22"/>
      <c r="S54" s="9">
        <v>1684853234</v>
      </c>
      <c r="U54" s="9">
        <v>2078251862</v>
      </c>
      <c r="W54" s="10">
        <v>0.94</v>
      </c>
    </row>
    <row r="55" spans="1:26" ht="21.75" customHeight="1" x14ac:dyDescent="0.2">
      <c r="A55" s="24" t="s">
        <v>125</v>
      </c>
      <c r="B55" s="2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22">
        <v>0</v>
      </c>
      <c r="Q55" s="22"/>
      <c r="S55" s="9">
        <v>6041279965</v>
      </c>
      <c r="U55" s="9">
        <v>6041279965</v>
      </c>
      <c r="W55" s="10">
        <v>2.75</v>
      </c>
    </row>
    <row r="56" spans="1:26" ht="21.75" customHeight="1" x14ac:dyDescent="0.2">
      <c r="A56" s="24" t="s">
        <v>55</v>
      </c>
      <c r="B56" s="24"/>
      <c r="D56" s="9">
        <v>0</v>
      </c>
      <c r="F56" s="9">
        <v>-11371932000</v>
      </c>
      <c r="H56" s="9">
        <v>0</v>
      </c>
      <c r="J56" s="9">
        <v>-11371932000</v>
      </c>
      <c r="L56" s="10">
        <v>11.45</v>
      </c>
      <c r="N56" s="9">
        <v>9620000000</v>
      </c>
      <c r="P56" s="22">
        <v>9701927901</v>
      </c>
      <c r="Q56" s="22"/>
      <c r="S56" s="9">
        <v>-672657386</v>
      </c>
      <c r="U56" s="9">
        <v>18649270515</v>
      </c>
      <c r="W56" s="10">
        <v>8.48</v>
      </c>
    </row>
    <row r="57" spans="1:26" ht="21.75" customHeight="1" x14ac:dyDescent="0.2">
      <c r="A57" s="24" t="s">
        <v>126</v>
      </c>
      <c r="B57" s="2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899720010</v>
      </c>
      <c r="P57" s="22">
        <v>0</v>
      </c>
      <c r="Q57" s="22"/>
      <c r="S57" s="9">
        <v>-69399541</v>
      </c>
      <c r="U57" s="9">
        <v>830320469</v>
      </c>
      <c r="W57" s="10">
        <v>0.38</v>
      </c>
    </row>
    <row r="58" spans="1:26" ht="21.75" customHeight="1" x14ac:dyDescent="0.2">
      <c r="A58" s="24" t="s">
        <v>35</v>
      </c>
      <c r="B58" s="24"/>
      <c r="D58" s="9">
        <v>0</v>
      </c>
      <c r="F58" s="9">
        <v>-3459294000</v>
      </c>
      <c r="H58" s="9">
        <v>0</v>
      </c>
      <c r="J58" s="9">
        <v>-3459294000</v>
      </c>
      <c r="L58" s="10">
        <v>3.48</v>
      </c>
      <c r="N58" s="9">
        <v>7537007106</v>
      </c>
      <c r="P58" s="22">
        <v>-10616454000</v>
      </c>
      <c r="Q58" s="22"/>
      <c r="S58" s="9">
        <v>-81361224</v>
      </c>
      <c r="U58" s="9">
        <v>-3160808118</v>
      </c>
      <c r="W58" s="10">
        <v>-1.44</v>
      </c>
    </row>
    <row r="59" spans="1:26" ht="21.75" customHeight="1" x14ac:dyDescent="0.2">
      <c r="A59" s="24" t="s">
        <v>50</v>
      </c>
      <c r="B59" s="24"/>
      <c r="D59" s="9">
        <v>0</v>
      </c>
      <c r="F59" s="9">
        <v>-365810400</v>
      </c>
      <c r="H59" s="9">
        <v>0</v>
      </c>
      <c r="J59" s="9">
        <v>-365810400</v>
      </c>
      <c r="L59" s="10">
        <v>0.37</v>
      </c>
      <c r="N59" s="9">
        <v>3756284000</v>
      </c>
      <c r="P59" s="22">
        <v>-7284537748</v>
      </c>
      <c r="Q59" s="22"/>
      <c r="S59" s="9">
        <v>-204027526</v>
      </c>
      <c r="U59" s="9">
        <v>-3732281274</v>
      </c>
      <c r="W59" s="10">
        <v>-1.7</v>
      </c>
    </row>
    <row r="60" spans="1:26" ht="21.75" customHeight="1" x14ac:dyDescent="0.2">
      <c r="A60" s="24" t="s">
        <v>127</v>
      </c>
      <c r="B60" s="24"/>
      <c r="D60" s="9">
        <v>0</v>
      </c>
      <c r="F60" s="9">
        <v>0</v>
      </c>
      <c r="H60" s="9">
        <v>0</v>
      </c>
      <c r="I60" s="33"/>
      <c r="J60" s="9">
        <v>0</v>
      </c>
      <c r="L60" s="10">
        <v>0</v>
      </c>
      <c r="N60" s="9">
        <v>0</v>
      </c>
      <c r="P60" s="22">
        <v>0</v>
      </c>
      <c r="Q60" s="22"/>
      <c r="S60" s="9">
        <v>5318762251</v>
      </c>
      <c r="U60" s="9">
        <v>5318762251</v>
      </c>
      <c r="W60" s="10">
        <v>2.42</v>
      </c>
    </row>
    <row r="61" spans="1:26" ht="21.75" customHeight="1" x14ac:dyDescent="0.2">
      <c r="A61" s="24" t="s">
        <v>128</v>
      </c>
      <c r="B61" s="24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2">
        <v>0</v>
      </c>
      <c r="Q61" s="22"/>
      <c r="S61" s="9">
        <v>4531124201</v>
      </c>
      <c r="U61" s="9">
        <v>4531124201</v>
      </c>
      <c r="W61" s="10">
        <v>2.06</v>
      </c>
    </row>
    <row r="62" spans="1:26" ht="21.75" customHeight="1" x14ac:dyDescent="0.2">
      <c r="A62" s="24" t="s">
        <v>40</v>
      </c>
      <c r="B62" s="24"/>
      <c r="D62" s="9">
        <v>0</v>
      </c>
      <c r="F62" s="9">
        <v>-6119371800</v>
      </c>
      <c r="H62" s="9">
        <v>0</v>
      </c>
      <c r="J62" s="9">
        <v>-6119371800</v>
      </c>
      <c r="L62" s="10">
        <v>6.16</v>
      </c>
      <c r="N62" s="9">
        <v>12158462576</v>
      </c>
      <c r="P62" s="22">
        <v>509857872</v>
      </c>
      <c r="Q62" s="22"/>
      <c r="S62" s="9">
        <v>0</v>
      </c>
      <c r="U62" s="9">
        <v>12668320448</v>
      </c>
      <c r="W62" s="10">
        <v>5.76</v>
      </c>
    </row>
    <row r="63" spans="1:26" ht="21.75" customHeight="1" x14ac:dyDescent="0.2">
      <c r="A63" s="24" t="s">
        <v>27</v>
      </c>
      <c r="B63" s="24"/>
      <c r="D63" s="9">
        <v>0</v>
      </c>
      <c r="F63" s="9">
        <v>-8461353600</v>
      </c>
      <c r="H63" s="9">
        <v>0</v>
      </c>
      <c r="J63" s="9">
        <v>-8461353600</v>
      </c>
      <c r="L63" s="10">
        <v>8.52</v>
      </c>
      <c r="N63" s="9">
        <v>18751781570</v>
      </c>
      <c r="P63" s="22">
        <v>-23275022280</v>
      </c>
      <c r="Q63" s="22"/>
      <c r="S63" s="9">
        <v>0</v>
      </c>
      <c r="U63" s="9">
        <v>-4523240710</v>
      </c>
      <c r="W63" s="10">
        <v>-2.06</v>
      </c>
    </row>
    <row r="64" spans="1:26" ht="21.75" customHeight="1" x14ac:dyDescent="0.2">
      <c r="A64" s="24" t="s">
        <v>49</v>
      </c>
      <c r="B64" s="24"/>
      <c r="D64" s="9">
        <v>0</v>
      </c>
      <c r="F64" s="9">
        <v>-1590480000</v>
      </c>
      <c r="H64" s="9">
        <v>0</v>
      </c>
      <c r="J64" s="9">
        <v>-1590480000</v>
      </c>
      <c r="L64" s="10">
        <v>1.6</v>
      </c>
      <c r="N64" s="9">
        <v>960000000</v>
      </c>
      <c r="P64" s="22">
        <v>-1415527200</v>
      </c>
      <c r="Q64" s="22"/>
      <c r="S64" s="9">
        <v>0</v>
      </c>
      <c r="U64" s="9">
        <v>-455527200</v>
      </c>
      <c r="W64" s="10">
        <v>-0.21</v>
      </c>
    </row>
    <row r="65" spans="1:23" ht="21.75" customHeight="1" x14ac:dyDescent="0.2">
      <c r="A65" s="24" t="s">
        <v>45</v>
      </c>
      <c r="B65" s="24"/>
      <c r="D65" s="9">
        <v>0</v>
      </c>
      <c r="F65" s="9">
        <v>-2733637500</v>
      </c>
      <c r="H65" s="9">
        <v>0</v>
      </c>
      <c r="J65" s="9">
        <v>-2733637500</v>
      </c>
      <c r="L65" s="10">
        <v>2.75</v>
      </c>
      <c r="N65" s="9">
        <v>5600000000</v>
      </c>
      <c r="P65" s="22">
        <v>13118331920</v>
      </c>
      <c r="Q65" s="22"/>
      <c r="S65" s="9">
        <v>0</v>
      </c>
      <c r="U65" s="9">
        <v>18718331920</v>
      </c>
      <c r="W65" s="10">
        <v>8.51</v>
      </c>
    </row>
    <row r="66" spans="1:23" ht="21.75" customHeight="1" x14ac:dyDescent="0.2">
      <c r="A66" s="24" t="s">
        <v>58</v>
      </c>
      <c r="B66" s="24"/>
      <c r="D66" s="9">
        <v>0</v>
      </c>
      <c r="F66" s="9">
        <v>-4931283240</v>
      </c>
      <c r="H66" s="9">
        <v>0</v>
      </c>
      <c r="J66" s="9">
        <v>-4931283240</v>
      </c>
      <c r="L66" s="10">
        <v>4.97</v>
      </c>
      <c r="N66" s="9">
        <v>8822445192</v>
      </c>
      <c r="P66" s="22">
        <v>20618346528</v>
      </c>
      <c r="Q66" s="22"/>
      <c r="S66" s="9">
        <v>0</v>
      </c>
      <c r="U66" s="9">
        <v>29440791720</v>
      </c>
      <c r="W66" s="10">
        <v>13.38</v>
      </c>
    </row>
    <row r="67" spans="1:23" ht="21.75" customHeight="1" x14ac:dyDescent="0.2">
      <c r="A67" s="24" t="s">
        <v>57</v>
      </c>
      <c r="B67" s="24"/>
      <c r="D67" s="9">
        <v>0</v>
      </c>
      <c r="F67" s="9">
        <v>-5615243511</v>
      </c>
      <c r="H67" s="9">
        <v>0</v>
      </c>
      <c r="J67" s="9">
        <v>-5615243511</v>
      </c>
      <c r="L67" s="10">
        <v>5.65</v>
      </c>
      <c r="N67" s="9">
        <v>3043058228</v>
      </c>
      <c r="P67" s="22">
        <v>-3854184994</v>
      </c>
      <c r="Q67" s="22"/>
      <c r="S67" s="9">
        <v>0</v>
      </c>
      <c r="U67" s="9">
        <v>-811126766</v>
      </c>
      <c r="W67" s="10">
        <v>-0.37</v>
      </c>
    </row>
    <row r="68" spans="1:23" ht="21.75" customHeight="1" x14ac:dyDescent="0.2">
      <c r="A68" s="24" t="s">
        <v>22</v>
      </c>
      <c r="B68" s="24"/>
      <c r="D68" s="9">
        <v>0</v>
      </c>
      <c r="F68" s="9">
        <v>-2629352791</v>
      </c>
      <c r="H68" s="9">
        <v>0</v>
      </c>
      <c r="J68" s="9">
        <v>-2629352791</v>
      </c>
      <c r="L68" s="10">
        <v>2.65</v>
      </c>
      <c r="N68" s="9">
        <v>3849663086</v>
      </c>
      <c r="P68" s="22">
        <v>-16516779509</v>
      </c>
      <c r="Q68" s="22"/>
      <c r="S68" s="9">
        <v>0</v>
      </c>
      <c r="U68" s="9">
        <v>-12667116429</v>
      </c>
      <c r="W68" s="10">
        <v>-5.76</v>
      </c>
    </row>
    <row r="69" spans="1:23" ht="21.75" customHeight="1" x14ac:dyDescent="0.2">
      <c r="A69" s="24" t="s">
        <v>47</v>
      </c>
      <c r="B69" s="24"/>
      <c r="D69" s="9">
        <v>13836459765</v>
      </c>
      <c r="F69" s="9">
        <v>-14942389418</v>
      </c>
      <c r="H69" s="9">
        <v>0</v>
      </c>
      <c r="J69" s="9">
        <v>-1105929653</v>
      </c>
      <c r="L69" s="10">
        <v>1.1100000000000001</v>
      </c>
      <c r="N69" s="9">
        <v>13836459765</v>
      </c>
      <c r="P69" s="22">
        <v>1973685385</v>
      </c>
      <c r="Q69" s="22"/>
      <c r="S69" s="9">
        <v>0</v>
      </c>
      <c r="U69" s="9">
        <v>15810145150</v>
      </c>
      <c r="W69" s="10">
        <v>7.19</v>
      </c>
    </row>
    <row r="70" spans="1:23" ht="21.75" customHeight="1" x14ac:dyDescent="0.2">
      <c r="A70" s="24" t="s">
        <v>25</v>
      </c>
      <c r="B70" s="24"/>
      <c r="D70" s="9">
        <v>0</v>
      </c>
      <c r="F70" s="9">
        <v>-9745135922</v>
      </c>
      <c r="H70" s="9">
        <v>0</v>
      </c>
      <c r="J70" s="9">
        <v>-9745135922</v>
      </c>
      <c r="L70" s="10">
        <v>9.81</v>
      </c>
      <c r="N70" s="9">
        <v>440000000</v>
      </c>
      <c r="P70" s="22">
        <v>-13872842779</v>
      </c>
      <c r="Q70" s="22"/>
      <c r="S70" s="9">
        <v>0</v>
      </c>
      <c r="U70" s="9">
        <v>-13432842779</v>
      </c>
      <c r="W70" s="10">
        <v>-6.11</v>
      </c>
    </row>
    <row r="71" spans="1:23" ht="21.75" customHeight="1" x14ac:dyDescent="0.2">
      <c r="A71" s="24" t="s">
        <v>61</v>
      </c>
      <c r="B71" s="24"/>
      <c r="D71" s="9">
        <v>0</v>
      </c>
      <c r="F71" s="9">
        <v>-1134761249</v>
      </c>
      <c r="H71" s="9">
        <v>0</v>
      </c>
      <c r="J71" s="9">
        <v>-1134761249</v>
      </c>
      <c r="L71" s="10">
        <v>1.1399999999999999</v>
      </c>
      <c r="N71" s="9">
        <v>0</v>
      </c>
      <c r="P71" s="22">
        <v>-1134761249</v>
      </c>
      <c r="Q71" s="22"/>
      <c r="S71" s="9">
        <v>0</v>
      </c>
      <c r="U71" s="9">
        <v>-1134761249</v>
      </c>
      <c r="W71" s="10">
        <v>-0.52</v>
      </c>
    </row>
    <row r="72" spans="1:23" ht="21.75" customHeight="1" x14ac:dyDescent="0.2">
      <c r="A72" s="24" t="s">
        <v>129</v>
      </c>
      <c r="B72" s="24"/>
      <c r="D72" s="9">
        <v>0</v>
      </c>
      <c r="F72" s="9">
        <v>19908884526</v>
      </c>
      <c r="H72" s="9">
        <v>0</v>
      </c>
      <c r="J72" s="9">
        <v>19908884526</v>
      </c>
      <c r="L72" s="10">
        <v>-20.05</v>
      </c>
      <c r="N72" s="9">
        <v>0</v>
      </c>
      <c r="P72" s="22">
        <v>25829390757</v>
      </c>
      <c r="Q72" s="22"/>
      <c r="S72" s="9">
        <v>0</v>
      </c>
      <c r="U72" s="9">
        <v>25829390757</v>
      </c>
      <c r="W72" s="10">
        <v>11.74</v>
      </c>
    </row>
    <row r="73" spans="1:23" ht="21.75" customHeight="1" x14ac:dyDescent="0.2">
      <c r="A73" s="24" t="s">
        <v>60</v>
      </c>
      <c r="B73" s="24"/>
      <c r="D73" s="9">
        <v>0</v>
      </c>
      <c r="F73" s="9">
        <v>-12924974</v>
      </c>
      <c r="H73" s="9">
        <v>0</v>
      </c>
      <c r="J73" s="9">
        <v>-12924974</v>
      </c>
      <c r="L73" s="10">
        <v>0.01</v>
      </c>
      <c r="N73" s="9">
        <v>0</v>
      </c>
      <c r="P73" s="22">
        <v>-12924974</v>
      </c>
      <c r="Q73" s="22"/>
      <c r="S73" s="9">
        <v>0</v>
      </c>
      <c r="U73" s="9">
        <v>-12924974</v>
      </c>
      <c r="W73" s="10">
        <v>-0.01</v>
      </c>
    </row>
    <row r="74" spans="1:23" ht="21.75" customHeight="1" x14ac:dyDescent="0.2">
      <c r="A74" s="24" t="s">
        <v>62</v>
      </c>
      <c r="B74" s="24"/>
      <c r="D74" s="9">
        <v>0</v>
      </c>
      <c r="F74" s="9">
        <v>-2321594544</v>
      </c>
      <c r="H74" s="9">
        <v>0</v>
      </c>
      <c r="J74" s="9">
        <v>-2321594544</v>
      </c>
      <c r="L74" s="10">
        <v>2.34</v>
      </c>
      <c r="N74" s="9">
        <v>0</v>
      </c>
      <c r="P74" s="22">
        <v>-2321594544</v>
      </c>
      <c r="Q74" s="22"/>
      <c r="S74" s="9">
        <v>0</v>
      </c>
      <c r="U74" s="9">
        <v>-2321594544</v>
      </c>
      <c r="W74" s="10">
        <v>-1.06</v>
      </c>
    </row>
    <row r="75" spans="1:23" ht="21.75" customHeight="1" x14ac:dyDescent="0.2">
      <c r="A75" s="21" t="s">
        <v>34</v>
      </c>
      <c r="B75" s="21"/>
      <c r="D75" s="13">
        <v>0</v>
      </c>
      <c r="F75" s="13">
        <v>-1385257898</v>
      </c>
      <c r="H75" s="13">
        <v>0</v>
      </c>
      <c r="J75" s="13">
        <v>-1385257898</v>
      </c>
      <c r="L75" s="14">
        <v>1.39</v>
      </c>
      <c r="N75" s="13">
        <v>0</v>
      </c>
      <c r="P75" s="22">
        <v>-953635179</v>
      </c>
      <c r="Q75" s="31"/>
      <c r="S75" s="13">
        <v>0</v>
      </c>
      <c r="U75" s="13">
        <v>-953635173</v>
      </c>
      <c r="W75" s="14">
        <v>-0.43</v>
      </c>
    </row>
    <row r="76" spans="1:23" ht="21.75" customHeight="1" x14ac:dyDescent="0.2">
      <c r="A76" s="23" t="s">
        <v>63</v>
      </c>
      <c r="B76" s="23"/>
      <c r="D76" s="34">
        <v>34299635930</v>
      </c>
      <c r="F76" s="34">
        <v>-130113162350</v>
      </c>
      <c r="H76" s="34">
        <v>8201913916</v>
      </c>
      <c r="J76" s="34">
        <v>-87611612504</v>
      </c>
      <c r="L76" s="17">
        <v>88.22</v>
      </c>
      <c r="N76" s="34">
        <f>SUM(N9:N75)</f>
        <v>306408826711</v>
      </c>
      <c r="Q76" s="34">
        <f>SUM(P9:Q75)</f>
        <v>-85684351920</v>
      </c>
      <c r="S76" s="34">
        <f>SUM(S9:S75)</f>
        <v>38606314428</v>
      </c>
      <c r="U76" s="16">
        <v>259330789219</v>
      </c>
      <c r="W76" s="17">
        <v>117.87</v>
      </c>
    </row>
    <row r="77" spans="1:23" x14ac:dyDescent="0.2">
      <c r="J77" s="20">
        <f>D76+F76+H76</f>
        <v>-87611612504</v>
      </c>
      <c r="Q77" s="20"/>
      <c r="U77" s="35"/>
    </row>
    <row r="78" spans="1:23" x14ac:dyDescent="0.2">
      <c r="J78" s="20">
        <f>J76-J77</f>
        <v>0</v>
      </c>
      <c r="U78" s="20"/>
    </row>
  </sheetData>
  <mergeCells count="1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74:B74"/>
    <mergeCell ref="P74:Q74"/>
    <mergeCell ref="A75:B75"/>
    <mergeCell ref="P75:Q75"/>
    <mergeCell ref="A76:B7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60"/>
  <sheetViews>
    <sheetView rightToLeft="1" topLeftCell="A31" workbookViewId="0">
      <selection activeCell="I58" sqref="I5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6.140625" bestFit="1" customWidth="1"/>
    <col min="16" max="16" width="1.28515625" customWidth="1"/>
    <col min="17" max="17" width="13.8554687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30" t="s">
        <v>105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4.45" customHeight="1" x14ac:dyDescent="0.2">
      <c r="A6" s="26" t="s">
        <v>64</v>
      </c>
      <c r="C6" s="26" t="s">
        <v>136</v>
      </c>
      <c r="D6" s="26"/>
      <c r="E6" s="26"/>
      <c r="F6" s="26"/>
      <c r="G6" s="26"/>
      <c r="I6" s="26" t="s">
        <v>102</v>
      </c>
      <c r="J6" s="26"/>
      <c r="K6" s="26"/>
      <c r="L6" s="26"/>
      <c r="M6" s="26"/>
      <c r="O6" s="26" t="s">
        <v>103</v>
      </c>
      <c r="P6" s="26"/>
      <c r="Q6" s="26"/>
      <c r="R6" s="26"/>
      <c r="S6" s="26"/>
    </row>
    <row r="7" spans="1:19" ht="42" x14ac:dyDescent="0.2">
      <c r="A7" s="26"/>
      <c r="C7" s="18" t="s">
        <v>137</v>
      </c>
      <c r="D7" s="3"/>
      <c r="E7" s="18" t="s">
        <v>138</v>
      </c>
      <c r="F7" s="3"/>
      <c r="G7" s="18" t="s">
        <v>139</v>
      </c>
      <c r="I7" s="18" t="s">
        <v>140</v>
      </c>
      <c r="J7" s="3"/>
      <c r="K7" s="18" t="s">
        <v>141</v>
      </c>
      <c r="L7" s="3"/>
      <c r="M7" s="18" t="s">
        <v>142</v>
      </c>
      <c r="O7" s="18" t="s">
        <v>140</v>
      </c>
      <c r="P7" s="3"/>
      <c r="Q7" s="18" t="s">
        <v>141</v>
      </c>
      <c r="R7" s="3"/>
      <c r="S7" s="18" t="s">
        <v>142</v>
      </c>
    </row>
    <row r="8" spans="1:19" ht="21.75" customHeight="1" x14ac:dyDescent="0.2">
      <c r="A8" s="5" t="s">
        <v>56</v>
      </c>
      <c r="C8" s="5" t="s">
        <v>143</v>
      </c>
      <c r="E8" s="6">
        <v>4564017</v>
      </c>
      <c r="G8" s="6">
        <v>1540</v>
      </c>
      <c r="I8" s="6">
        <v>0</v>
      </c>
      <c r="K8" s="6">
        <v>0</v>
      </c>
      <c r="M8" s="6">
        <v>0</v>
      </c>
      <c r="O8" s="6">
        <v>7028586180</v>
      </c>
      <c r="Q8" s="6">
        <v>0</v>
      </c>
      <c r="S8" s="6">
        <v>7028586180</v>
      </c>
    </row>
    <row r="9" spans="1:19" ht="21.75" customHeight="1" x14ac:dyDescent="0.2">
      <c r="A9" s="8" t="s">
        <v>42</v>
      </c>
      <c r="C9" s="8" t="s">
        <v>144</v>
      </c>
      <c r="E9" s="9">
        <v>7000000</v>
      </c>
      <c r="G9" s="9">
        <v>300</v>
      </c>
      <c r="I9" s="9">
        <v>0</v>
      </c>
      <c r="K9" s="9">
        <v>0</v>
      </c>
      <c r="M9" s="9">
        <v>0</v>
      </c>
      <c r="O9" s="9">
        <v>2100000000</v>
      </c>
      <c r="Q9" s="9">
        <v>0</v>
      </c>
      <c r="S9" s="9">
        <v>2100000000</v>
      </c>
    </row>
    <row r="10" spans="1:19" ht="21.75" customHeight="1" x14ac:dyDescent="0.2">
      <c r="A10" s="8" t="s">
        <v>32</v>
      </c>
      <c r="C10" s="8" t="s">
        <v>145</v>
      </c>
      <c r="E10" s="9">
        <v>7000000</v>
      </c>
      <c r="G10" s="9">
        <v>630</v>
      </c>
      <c r="I10" s="9">
        <v>0</v>
      </c>
      <c r="K10" s="9">
        <v>0</v>
      </c>
      <c r="M10" s="9">
        <v>0</v>
      </c>
      <c r="O10" s="9">
        <v>4410000000</v>
      </c>
      <c r="Q10" s="9">
        <v>0</v>
      </c>
      <c r="S10" s="9">
        <v>4410000000</v>
      </c>
    </row>
    <row r="11" spans="1:19" ht="21.75" customHeight="1" x14ac:dyDescent="0.2">
      <c r="A11" s="8" t="s">
        <v>43</v>
      </c>
      <c r="C11" s="8" t="s">
        <v>146</v>
      </c>
      <c r="E11" s="9">
        <v>5430800</v>
      </c>
      <c r="G11" s="9">
        <v>2920</v>
      </c>
      <c r="I11" s="9">
        <v>0</v>
      </c>
      <c r="K11" s="9">
        <v>0</v>
      </c>
      <c r="M11" s="9">
        <v>0</v>
      </c>
      <c r="O11" s="9">
        <v>15857936000</v>
      </c>
      <c r="Q11" s="9">
        <v>0</v>
      </c>
      <c r="S11" s="9">
        <v>15857936000</v>
      </c>
    </row>
    <row r="12" spans="1:19" ht="21.75" customHeight="1" x14ac:dyDescent="0.2">
      <c r="A12" s="8" t="s">
        <v>41</v>
      </c>
      <c r="C12" s="8" t="s">
        <v>147</v>
      </c>
      <c r="E12" s="9">
        <v>3200000</v>
      </c>
      <c r="G12" s="9">
        <v>685</v>
      </c>
      <c r="I12" s="9">
        <v>0</v>
      </c>
      <c r="K12" s="9">
        <v>0</v>
      </c>
      <c r="M12" s="9">
        <v>0</v>
      </c>
      <c r="O12" s="9">
        <v>2192000000</v>
      </c>
      <c r="Q12" s="9">
        <v>0</v>
      </c>
      <c r="S12" s="9">
        <v>2192000000</v>
      </c>
    </row>
    <row r="13" spans="1:19" ht="21.75" customHeight="1" x14ac:dyDescent="0.2">
      <c r="A13" s="8" t="s">
        <v>44</v>
      </c>
      <c r="C13" s="8" t="s">
        <v>148</v>
      </c>
      <c r="E13" s="9">
        <v>2826016</v>
      </c>
      <c r="G13" s="9">
        <v>3000</v>
      </c>
      <c r="I13" s="9">
        <v>0</v>
      </c>
      <c r="K13" s="9">
        <v>0</v>
      </c>
      <c r="M13" s="9">
        <v>0</v>
      </c>
      <c r="O13" s="9">
        <v>8478048000</v>
      </c>
      <c r="Q13" s="9">
        <v>0</v>
      </c>
      <c r="S13" s="9">
        <v>8478048000</v>
      </c>
    </row>
    <row r="14" spans="1:19" ht="21.75" customHeight="1" x14ac:dyDescent="0.2">
      <c r="A14" s="8" t="s">
        <v>40</v>
      </c>
      <c r="C14" s="8" t="s">
        <v>149</v>
      </c>
      <c r="E14" s="9">
        <v>1900000</v>
      </c>
      <c r="G14" s="38">
        <v>6500</v>
      </c>
      <c r="I14" s="9">
        <v>0</v>
      </c>
      <c r="K14" s="9">
        <v>0</v>
      </c>
      <c r="M14" s="38">
        <v>0</v>
      </c>
      <c r="O14" s="9">
        <v>12350000000</v>
      </c>
      <c r="Q14" s="9">
        <v>191537424</v>
      </c>
      <c r="S14" s="9">
        <v>12158462576</v>
      </c>
    </row>
    <row r="15" spans="1:19" ht="21.75" customHeight="1" x14ac:dyDescent="0.2">
      <c r="A15" s="8" t="s">
        <v>55</v>
      </c>
      <c r="C15" s="8" t="s">
        <v>150</v>
      </c>
      <c r="E15" s="9">
        <v>26000000</v>
      </c>
      <c r="G15" s="9">
        <v>370</v>
      </c>
      <c r="I15" s="9">
        <v>0</v>
      </c>
      <c r="K15" s="9">
        <v>0</v>
      </c>
      <c r="M15" s="9">
        <v>0</v>
      </c>
      <c r="O15" s="9">
        <v>9620000000</v>
      </c>
      <c r="Q15" s="9">
        <v>0</v>
      </c>
      <c r="S15" s="9">
        <v>9620000000</v>
      </c>
    </row>
    <row r="16" spans="1:19" ht="21.75" customHeight="1" x14ac:dyDescent="0.2">
      <c r="A16" s="8" t="s">
        <v>39</v>
      </c>
      <c r="C16" s="8" t="s">
        <v>151</v>
      </c>
      <c r="E16" s="9">
        <v>2000000</v>
      </c>
      <c r="G16" s="9">
        <v>6500</v>
      </c>
      <c r="I16" s="9">
        <v>0</v>
      </c>
      <c r="K16" s="9">
        <v>0</v>
      </c>
      <c r="M16" s="9">
        <v>0</v>
      </c>
      <c r="O16" s="9">
        <v>13000000000</v>
      </c>
      <c r="Q16" s="9">
        <v>0</v>
      </c>
      <c r="S16" s="9">
        <v>13000000000</v>
      </c>
    </row>
    <row r="17" spans="1:19" ht="21.75" customHeight="1" x14ac:dyDescent="0.2">
      <c r="A17" s="8" t="s">
        <v>35</v>
      </c>
      <c r="C17" s="8" t="s">
        <v>152</v>
      </c>
      <c r="D17" s="33"/>
      <c r="E17" s="9">
        <v>2417362</v>
      </c>
      <c r="F17" s="33"/>
      <c r="G17" s="9">
        <v>3120</v>
      </c>
      <c r="H17" s="33"/>
      <c r="I17" s="9">
        <v>0</v>
      </c>
      <c r="J17" s="33"/>
      <c r="K17" s="9">
        <v>0</v>
      </c>
      <c r="M17" s="9">
        <v>0</v>
      </c>
      <c r="O17" s="9">
        <v>7542169440</v>
      </c>
      <c r="Q17" s="9">
        <v>5162334</v>
      </c>
      <c r="S17" s="9">
        <v>7537007106</v>
      </c>
    </row>
    <row r="18" spans="1:19" ht="21.75" customHeight="1" x14ac:dyDescent="0.2">
      <c r="A18" s="8" t="s">
        <v>27</v>
      </c>
      <c r="C18" s="8" t="s">
        <v>151</v>
      </c>
      <c r="E18" s="9">
        <v>11200000</v>
      </c>
      <c r="G18" s="9">
        <v>1680</v>
      </c>
      <c r="I18" s="9">
        <v>0</v>
      </c>
      <c r="K18" s="9">
        <v>0</v>
      </c>
      <c r="M18" s="9">
        <v>0</v>
      </c>
      <c r="O18" s="9">
        <v>18816000000</v>
      </c>
      <c r="Q18" s="9">
        <v>64218430</v>
      </c>
      <c r="S18" s="9">
        <v>18751781570</v>
      </c>
    </row>
    <row r="19" spans="1:19" ht="21.75" customHeight="1" x14ac:dyDescent="0.2">
      <c r="A19" s="8" t="s">
        <v>126</v>
      </c>
      <c r="C19" s="8" t="s">
        <v>153</v>
      </c>
      <c r="E19" s="9">
        <v>8568762</v>
      </c>
      <c r="G19" s="9">
        <v>105</v>
      </c>
      <c r="I19" s="9">
        <v>0</v>
      </c>
      <c r="K19" s="9">
        <v>0</v>
      </c>
      <c r="M19" s="9">
        <v>0</v>
      </c>
      <c r="O19" s="9">
        <v>899720010</v>
      </c>
      <c r="Q19" s="9">
        <v>0</v>
      </c>
      <c r="S19" s="9">
        <v>899720010</v>
      </c>
    </row>
    <row r="20" spans="1:19" ht="21.75" customHeight="1" x14ac:dyDescent="0.2">
      <c r="A20" s="8" t="s">
        <v>49</v>
      </c>
      <c r="C20" s="8" t="s">
        <v>154</v>
      </c>
      <c r="E20" s="9">
        <v>1600000</v>
      </c>
      <c r="G20" s="9">
        <v>600</v>
      </c>
      <c r="I20" s="9">
        <v>0</v>
      </c>
      <c r="K20" s="9">
        <v>0</v>
      </c>
      <c r="M20" s="9">
        <v>0</v>
      </c>
      <c r="O20" s="9">
        <v>960000000</v>
      </c>
      <c r="Q20" s="9">
        <v>0</v>
      </c>
      <c r="S20" s="9">
        <v>960000000</v>
      </c>
    </row>
    <row r="21" spans="1:19" ht="21.75" customHeight="1" x14ac:dyDescent="0.2">
      <c r="A21" s="8" t="s">
        <v>48</v>
      </c>
      <c r="C21" s="8" t="s">
        <v>146</v>
      </c>
      <c r="E21" s="9">
        <v>52000000</v>
      </c>
      <c r="G21" s="9">
        <v>400</v>
      </c>
      <c r="I21" s="9">
        <v>0</v>
      </c>
      <c r="K21" s="9">
        <v>0</v>
      </c>
      <c r="M21" s="9">
        <v>0</v>
      </c>
      <c r="O21" s="9">
        <v>20800000000</v>
      </c>
      <c r="Q21" s="9">
        <v>0</v>
      </c>
      <c r="S21" s="9">
        <v>20800000000</v>
      </c>
    </row>
    <row r="22" spans="1:19" ht="21.75" customHeight="1" x14ac:dyDescent="0.2">
      <c r="A22" s="8" t="s">
        <v>45</v>
      </c>
      <c r="C22" s="8" t="s">
        <v>155</v>
      </c>
      <c r="E22" s="9">
        <v>1000000</v>
      </c>
      <c r="G22" s="9">
        <v>5600</v>
      </c>
      <c r="I22" s="9">
        <v>0</v>
      </c>
      <c r="K22" s="9">
        <v>0</v>
      </c>
      <c r="M22" s="9">
        <v>0</v>
      </c>
      <c r="O22" s="9">
        <v>5600000000</v>
      </c>
      <c r="Q22" s="9">
        <v>0</v>
      </c>
      <c r="S22" s="9">
        <v>5600000000</v>
      </c>
    </row>
    <row r="23" spans="1:19" ht="21.75" customHeight="1" x14ac:dyDescent="0.2">
      <c r="A23" s="8" t="s">
        <v>58</v>
      </c>
      <c r="C23" s="8" t="s">
        <v>146</v>
      </c>
      <c r="E23" s="9">
        <v>9360000</v>
      </c>
      <c r="G23" s="9">
        <v>960</v>
      </c>
      <c r="I23" s="9">
        <v>0</v>
      </c>
      <c r="K23" s="9">
        <v>0</v>
      </c>
      <c r="M23" s="9">
        <v>0</v>
      </c>
      <c r="O23" s="9">
        <v>8985600000</v>
      </c>
      <c r="Q23" s="9">
        <v>163154808</v>
      </c>
      <c r="S23" s="9">
        <v>8822445192</v>
      </c>
    </row>
    <row r="24" spans="1:19" ht="21.75" customHeight="1" x14ac:dyDescent="0.2">
      <c r="A24" s="8" t="s">
        <v>53</v>
      </c>
      <c r="C24" s="8" t="s">
        <v>156</v>
      </c>
      <c r="E24" s="9">
        <v>2500666</v>
      </c>
      <c r="G24" s="9">
        <v>2000</v>
      </c>
      <c r="I24" s="9">
        <v>0</v>
      </c>
      <c r="K24" s="9">
        <v>0</v>
      </c>
      <c r="M24" s="9">
        <v>0</v>
      </c>
      <c r="O24" s="9">
        <v>5001332000</v>
      </c>
      <c r="Q24" s="9">
        <v>0</v>
      </c>
      <c r="S24" s="9">
        <v>5001332000</v>
      </c>
    </row>
    <row r="25" spans="1:19" ht="21.75" customHeight="1" x14ac:dyDescent="0.2">
      <c r="A25" s="8" t="s">
        <v>57</v>
      </c>
      <c r="C25" s="8" t="s">
        <v>144</v>
      </c>
      <c r="E25" s="9">
        <v>4810362</v>
      </c>
      <c r="G25" s="9">
        <v>682</v>
      </c>
      <c r="I25" s="9">
        <v>0</v>
      </c>
      <c r="K25" s="9">
        <v>0</v>
      </c>
      <c r="M25" s="9">
        <v>0</v>
      </c>
      <c r="O25" s="9">
        <v>3280666884</v>
      </c>
      <c r="Q25" s="9">
        <v>237608656</v>
      </c>
      <c r="S25" s="9">
        <v>3043058228</v>
      </c>
    </row>
    <row r="26" spans="1:19" ht="21.75" customHeight="1" x14ac:dyDescent="0.2">
      <c r="A26" s="8" t="s">
        <v>21</v>
      </c>
      <c r="C26" s="8" t="s">
        <v>157</v>
      </c>
      <c r="E26" s="9">
        <v>10056657</v>
      </c>
      <c r="G26" s="9">
        <v>82</v>
      </c>
      <c r="I26" s="9">
        <v>0</v>
      </c>
      <c r="K26" s="9">
        <v>0</v>
      </c>
      <c r="M26" s="9">
        <v>0</v>
      </c>
      <c r="O26" s="9">
        <v>824645874</v>
      </c>
      <c r="Q26" s="9">
        <v>0</v>
      </c>
      <c r="S26" s="9">
        <v>824645874</v>
      </c>
    </row>
    <row r="27" spans="1:19" ht="21.75" customHeight="1" x14ac:dyDescent="0.2">
      <c r="A27" s="8" t="s">
        <v>28</v>
      </c>
      <c r="C27" s="8" t="s">
        <v>158</v>
      </c>
      <c r="E27" s="9">
        <v>550000</v>
      </c>
      <c r="G27" s="9">
        <v>27500</v>
      </c>
      <c r="I27" s="9">
        <v>0</v>
      </c>
      <c r="K27" s="9">
        <v>0</v>
      </c>
      <c r="M27" s="9">
        <v>0</v>
      </c>
      <c r="O27" s="9">
        <v>15125000000</v>
      </c>
      <c r="Q27" s="9">
        <v>0</v>
      </c>
      <c r="S27" s="9">
        <v>15125000000</v>
      </c>
    </row>
    <row r="28" spans="1:19" ht="21.75" customHeight="1" x14ac:dyDescent="0.2">
      <c r="A28" s="8" t="s">
        <v>122</v>
      </c>
      <c r="C28" s="8" t="s">
        <v>150</v>
      </c>
      <c r="E28" s="9">
        <v>10000000</v>
      </c>
      <c r="G28" s="9">
        <v>224</v>
      </c>
      <c r="I28" s="9">
        <v>0</v>
      </c>
      <c r="K28" s="9">
        <v>0</v>
      </c>
      <c r="M28" s="9">
        <v>0</v>
      </c>
      <c r="O28" s="9">
        <v>2240000000</v>
      </c>
      <c r="Q28" s="9">
        <v>0</v>
      </c>
      <c r="S28" s="9">
        <v>2240000000</v>
      </c>
    </row>
    <row r="29" spans="1:19" ht="21.75" customHeight="1" x14ac:dyDescent="0.2">
      <c r="A29" s="8" t="s">
        <v>33</v>
      </c>
      <c r="C29" s="8" t="s">
        <v>159</v>
      </c>
      <c r="E29" s="9">
        <v>5000000</v>
      </c>
      <c r="G29" s="9">
        <v>2110</v>
      </c>
      <c r="I29" s="9">
        <v>0</v>
      </c>
      <c r="K29" s="9">
        <v>0</v>
      </c>
      <c r="M29" s="9">
        <v>0</v>
      </c>
      <c r="O29" s="9">
        <v>10550000000</v>
      </c>
      <c r="Q29" s="9">
        <v>0</v>
      </c>
      <c r="S29" s="9">
        <v>10550000000</v>
      </c>
    </row>
    <row r="30" spans="1:19" ht="21.75" customHeight="1" x14ac:dyDescent="0.2">
      <c r="A30" s="8" t="s">
        <v>59</v>
      </c>
      <c r="C30" s="8" t="s">
        <v>160</v>
      </c>
      <c r="E30" s="9">
        <v>2353955</v>
      </c>
      <c r="G30" s="9">
        <v>800</v>
      </c>
      <c r="I30" s="9">
        <v>0</v>
      </c>
      <c r="K30" s="9">
        <v>0</v>
      </c>
      <c r="M30" s="9">
        <v>0</v>
      </c>
      <c r="O30" s="9">
        <v>1883164000</v>
      </c>
      <c r="Q30" s="9">
        <v>0</v>
      </c>
      <c r="S30" s="9">
        <v>1883164000</v>
      </c>
    </row>
    <row r="31" spans="1:19" ht="21.75" customHeight="1" x14ac:dyDescent="0.2">
      <c r="A31" s="8" t="s">
        <v>22</v>
      </c>
      <c r="C31" s="8" t="s">
        <v>157</v>
      </c>
      <c r="E31" s="9">
        <v>12418268</v>
      </c>
      <c r="G31" s="9">
        <v>310</v>
      </c>
      <c r="I31" s="9">
        <v>0</v>
      </c>
      <c r="K31" s="9">
        <v>0</v>
      </c>
      <c r="M31" s="9">
        <v>0</v>
      </c>
      <c r="O31" s="9">
        <v>3849663080</v>
      </c>
      <c r="Q31" s="9">
        <v>0</v>
      </c>
      <c r="S31" s="9">
        <v>3849663080</v>
      </c>
    </row>
    <row r="32" spans="1:19" ht="21.75" customHeight="1" x14ac:dyDescent="0.2">
      <c r="A32" s="8" t="s">
        <v>37</v>
      </c>
      <c r="C32" s="8" t="s">
        <v>161</v>
      </c>
      <c r="E32" s="9">
        <v>45000007</v>
      </c>
      <c r="G32" s="9">
        <v>350</v>
      </c>
      <c r="I32" s="9">
        <v>15750002450</v>
      </c>
      <c r="K32" s="9">
        <v>275572048</v>
      </c>
      <c r="M32" s="9">
        <v>15474430402</v>
      </c>
      <c r="O32" s="9">
        <v>15750002450</v>
      </c>
      <c r="Q32" s="9">
        <v>275572048</v>
      </c>
      <c r="S32" s="9">
        <v>15474430402</v>
      </c>
    </row>
    <row r="33" spans="1:19" ht="21.75" customHeight="1" x14ac:dyDescent="0.2">
      <c r="A33" s="8" t="s">
        <v>24</v>
      </c>
      <c r="C33" s="8" t="s">
        <v>150</v>
      </c>
      <c r="E33" s="9">
        <v>32000000</v>
      </c>
      <c r="G33" s="9">
        <v>388</v>
      </c>
      <c r="I33" s="9">
        <v>0</v>
      </c>
      <c r="K33" s="9">
        <v>0</v>
      </c>
      <c r="M33" s="9">
        <v>0</v>
      </c>
      <c r="O33" s="9">
        <v>12416000000</v>
      </c>
      <c r="Q33" s="9">
        <v>0</v>
      </c>
      <c r="S33" s="9">
        <v>12416000000</v>
      </c>
    </row>
    <row r="34" spans="1:19" ht="21.75" customHeight="1" x14ac:dyDescent="0.2">
      <c r="A34" s="8" t="s">
        <v>47</v>
      </c>
      <c r="C34" s="8" t="s">
        <v>162</v>
      </c>
      <c r="E34" s="9">
        <v>3131631</v>
      </c>
      <c r="G34" s="9">
        <v>4500</v>
      </c>
      <c r="I34" s="9">
        <v>14092339500</v>
      </c>
      <c r="K34" s="9">
        <v>255879735</v>
      </c>
      <c r="M34" s="9">
        <v>13836459765</v>
      </c>
      <c r="O34" s="9">
        <v>14092339500</v>
      </c>
      <c r="Q34" s="9">
        <v>255879735</v>
      </c>
      <c r="S34" s="9">
        <v>13836459765</v>
      </c>
    </row>
    <row r="35" spans="1:19" ht="21.75" customHeight="1" x14ac:dyDescent="0.2">
      <c r="A35" s="8" t="s">
        <v>123</v>
      </c>
      <c r="C35" s="8" t="s">
        <v>163</v>
      </c>
      <c r="E35" s="9">
        <v>600000</v>
      </c>
      <c r="G35" s="9">
        <v>5700</v>
      </c>
      <c r="I35" s="9">
        <v>0</v>
      </c>
      <c r="K35" s="9">
        <v>0</v>
      </c>
      <c r="M35" s="9">
        <v>0</v>
      </c>
      <c r="O35" s="9">
        <v>3420000000</v>
      </c>
      <c r="Q35" s="9">
        <v>0</v>
      </c>
      <c r="S35" s="9">
        <v>3420000000</v>
      </c>
    </row>
    <row r="36" spans="1:19" ht="21.75" customHeight="1" x14ac:dyDescent="0.2">
      <c r="A36" s="8" t="s">
        <v>30</v>
      </c>
      <c r="C36" s="8" t="s">
        <v>164</v>
      </c>
      <c r="E36" s="9">
        <v>279936</v>
      </c>
      <c r="G36" s="9">
        <v>24300</v>
      </c>
      <c r="I36" s="9">
        <v>0</v>
      </c>
      <c r="K36" s="9">
        <v>0</v>
      </c>
      <c r="M36" s="9">
        <v>0</v>
      </c>
      <c r="O36" s="9">
        <v>6802444800</v>
      </c>
      <c r="Q36" s="9">
        <v>0</v>
      </c>
      <c r="S36" s="9">
        <v>6802444800</v>
      </c>
    </row>
    <row r="37" spans="1:19" ht="21.75" customHeight="1" x14ac:dyDescent="0.2">
      <c r="A37" s="8" t="s">
        <v>38</v>
      </c>
      <c r="C37" s="8" t="s">
        <v>165</v>
      </c>
      <c r="E37" s="9">
        <v>24778568</v>
      </c>
      <c r="G37" s="9">
        <v>950</v>
      </c>
      <c r="I37" s="9">
        <v>0</v>
      </c>
      <c r="K37" s="9"/>
      <c r="M37" s="9">
        <v>0</v>
      </c>
      <c r="O37" s="9">
        <f>23539639600-55897983000-1500000000</f>
        <v>-33858343400</v>
      </c>
      <c r="Q37" s="9">
        <v>929196300</v>
      </c>
      <c r="S37" s="9">
        <f>O37-Q37</f>
        <v>-34787539700</v>
      </c>
    </row>
    <row r="38" spans="1:19" ht="21.75" customHeight="1" x14ac:dyDescent="0.2">
      <c r="A38" s="8" t="s">
        <v>29</v>
      </c>
      <c r="C38" s="8" t="s">
        <v>144</v>
      </c>
      <c r="E38" s="9">
        <v>5009950</v>
      </c>
      <c r="G38" s="9">
        <v>1900</v>
      </c>
      <c r="I38" s="9">
        <v>0</v>
      </c>
      <c r="K38" s="9">
        <v>0</v>
      </c>
      <c r="M38" s="9">
        <v>0</v>
      </c>
      <c r="O38" s="9">
        <v>9518905000</v>
      </c>
      <c r="Q38" s="9">
        <v>0</v>
      </c>
      <c r="S38" s="9">
        <v>9518905000</v>
      </c>
    </row>
    <row r="39" spans="1:19" ht="21.75" customHeight="1" x14ac:dyDescent="0.2">
      <c r="A39" s="8" t="s">
        <v>119</v>
      </c>
      <c r="C39" s="8" t="s">
        <v>166</v>
      </c>
      <c r="E39" s="9">
        <v>3300000</v>
      </c>
      <c r="G39" s="9">
        <v>550</v>
      </c>
      <c r="I39" s="9">
        <v>0</v>
      </c>
      <c r="K39" s="9">
        <v>0</v>
      </c>
      <c r="M39" s="9">
        <v>0</v>
      </c>
      <c r="O39" s="9">
        <v>1815000000</v>
      </c>
      <c r="Q39" s="9">
        <v>0</v>
      </c>
      <c r="S39" s="9">
        <v>1815000000</v>
      </c>
    </row>
    <row r="40" spans="1:19" ht="21.75" customHeight="1" x14ac:dyDescent="0.2">
      <c r="A40" s="8" t="s">
        <v>31</v>
      </c>
      <c r="C40" s="8" t="s">
        <v>167</v>
      </c>
      <c r="E40" s="9">
        <v>1123919</v>
      </c>
      <c r="G40" s="9">
        <v>7220</v>
      </c>
      <c r="I40" s="9">
        <v>0</v>
      </c>
      <c r="K40" s="9">
        <v>0</v>
      </c>
      <c r="M40" s="9">
        <v>0</v>
      </c>
      <c r="O40" s="9">
        <v>8114695180</v>
      </c>
      <c r="Q40" s="9">
        <v>0</v>
      </c>
      <c r="S40" s="9">
        <v>8114695180</v>
      </c>
    </row>
    <row r="41" spans="1:19" ht="21.75" customHeight="1" x14ac:dyDescent="0.2">
      <c r="A41" s="8" t="s">
        <v>50</v>
      </c>
      <c r="C41" s="8" t="s">
        <v>168</v>
      </c>
      <c r="E41" s="9">
        <v>1073224</v>
      </c>
      <c r="G41" s="9">
        <v>3500</v>
      </c>
      <c r="I41" s="9">
        <v>0</v>
      </c>
      <c r="K41" s="9">
        <v>0</v>
      </c>
      <c r="M41" s="9">
        <v>0</v>
      </c>
      <c r="O41" s="9">
        <v>3756284000</v>
      </c>
      <c r="Q41" s="9">
        <v>0</v>
      </c>
      <c r="S41" s="9">
        <v>3756284000</v>
      </c>
    </row>
    <row r="42" spans="1:19" ht="21.75" customHeight="1" x14ac:dyDescent="0.2">
      <c r="A42" s="8" t="s">
        <v>46</v>
      </c>
      <c r="C42" s="8" t="s">
        <v>169</v>
      </c>
      <c r="E42" s="9">
        <v>18000000</v>
      </c>
      <c r="G42" s="9">
        <v>77</v>
      </c>
      <c r="I42" s="9">
        <v>0</v>
      </c>
      <c r="K42" s="9">
        <v>0</v>
      </c>
      <c r="M42" s="9">
        <v>0</v>
      </c>
      <c r="O42" s="9">
        <v>1386000000</v>
      </c>
      <c r="Q42" s="9">
        <v>37858761</v>
      </c>
      <c r="S42" s="9">
        <v>1348141239</v>
      </c>
    </row>
    <row r="43" spans="1:19" ht="21.75" customHeight="1" x14ac:dyDescent="0.2">
      <c r="A43" s="8" t="s">
        <v>54</v>
      </c>
      <c r="C43" s="8" t="s">
        <v>170</v>
      </c>
      <c r="E43" s="9">
        <v>5000000</v>
      </c>
      <c r="G43" s="9">
        <v>540</v>
      </c>
      <c r="I43" s="9">
        <v>0</v>
      </c>
      <c r="K43" s="9">
        <v>0</v>
      </c>
      <c r="M43" s="9">
        <v>0</v>
      </c>
      <c r="O43" s="9">
        <v>2700000000</v>
      </c>
      <c r="Q43" s="9">
        <v>0</v>
      </c>
      <c r="S43" s="9">
        <v>2700000000</v>
      </c>
    </row>
    <row r="44" spans="1:19" ht="21.75" customHeight="1" x14ac:dyDescent="0.2">
      <c r="A44" s="8" t="s">
        <v>25</v>
      </c>
      <c r="C44" s="8" t="s">
        <v>170</v>
      </c>
      <c r="E44" s="9">
        <v>2000000</v>
      </c>
      <c r="G44" s="9">
        <v>220</v>
      </c>
      <c r="I44" s="9">
        <v>0</v>
      </c>
      <c r="K44" s="9">
        <v>0</v>
      </c>
      <c r="M44" s="9">
        <v>0</v>
      </c>
      <c r="O44" s="9">
        <v>440000000</v>
      </c>
      <c r="Q44" s="9">
        <v>0</v>
      </c>
      <c r="S44" s="9">
        <v>440000000</v>
      </c>
    </row>
    <row r="45" spans="1:19" ht="21.75" customHeight="1" x14ac:dyDescent="0.2">
      <c r="A45" s="8" t="s">
        <v>26</v>
      </c>
      <c r="C45" s="8" t="s">
        <v>171</v>
      </c>
      <c r="E45" s="9">
        <v>2000000</v>
      </c>
      <c r="G45" s="9">
        <v>3359</v>
      </c>
      <c r="I45" s="9">
        <v>0</v>
      </c>
      <c r="K45" s="9">
        <v>0</v>
      </c>
      <c r="M45" s="9">
        <v>0</v>
      </c>
      <c r="O45" s="9">
        <v>6718000000</v>
      </c>
      <c r="Q45" s="9">
        <v>0</v>
      </c>
      <c r="S45" s="9">
        <v>6718000000</v>
      </c>
    </row>
    <row r="46" spans="1:19" ht="21.75" customHeight="1" x14ac:dyDescent="0.2">
      <c r="A46" s="8" t="s">
        <v>19</v>
      </c>
      <c r="C46" s="8" t="s">
        <v>151</v>
      </c>
      <c r="E46" s="9">
        <v>12000000</v>
      </c>
      <c r="G46" s="9">
        <v>110</v>
      </c>
      <c r="I46" s="9">
        <v>0</v>
      </c>
      <c r="K46" s="9">
        <v>0</v>
      </c>
      <c r="M46" s="9">
        <v>0</v>
      </c>
      <c r="O46" s="9">
        <v>1320000000</v>
      </c>
      <c r="Q46" s="9">
        <v>20472016</v>
      </c>
      <c r="S46" s="9">
        <v>1299527984</v>
      </c>
    </row>
    <row r="47" spans="1:19" ht="21.75" customHeight="1" x14ac:dyDescent="0.2">
      <c r="A47" s="8" t="s">
        <v>124</v>
      </c>
      <c r="C47" s="8" t="s">
        <v>146</v>
      </c>
      <c r="E47" s="9">
        <v>1800000</v>
      </c>
      <c r="G47" s="9">
        <v>38</v>
      </c>
      <c r="I47" s="9">
        <v>0</v>
      </c>
      <c r="K47" s="9">
        <v>0</v>
      </c>
      <c r="M47" s="9">
        <v>0</v>
      </c>
      <c r="O47" s="9">
        <v>68400000</v>
      </c>
      <c r="Q47" s="9">
        <v>924324</v>
      </c>
      <c r="S47" s="9">
        <v>67475676</v>
      </c>
    </row>
    <row r="48" spans="1:19" ht="21.75" customHeight="1" x14ac:dyDescent="0.2">
      <c r="A48" s="8" t="s">
        <v>118</v>
      </c>
      <c r="C48" s="8" t="s">
        <v>172</v>
      </c>
      <c r="E48" s="9">
        <v>15611111</v>
      </c>
      <c r="G48" s="9">
        <v>150</v>
      </c>
      <c r="I48" s="9">
        <v>0</v>
      </c>
      <c r="K48" s="9">
        <v>0</v>
      </c>
      <c r="M48" s="9">
        <v>0</v>
      </c>
      <c r="O48" s="9">
        <v>2341666650</v>
      </c>
      <c r="Q48" s="9">
        <v>0</v>
      </c>
      <c r="S48" s="9">
        <v>2341666650</v>
      </c>
    </row>
    <row r="49" spans="1:26" ht="21.75" customHeight="1" x14ac:dyDescent="0.2">
      <c r="A49" s="8" t="s">
        <v>23</v>
      </c>
      <c r="C49" s="8" t="s">
        <v>173</v>
      </c>
      <c r="E49" s="9">
        <v>1562500</v>
      </c>
      <c r="G49" s="9">
        <v>320</v>
      </c>
      <c r="I49" s="9">
        <v>0</v>
      </c>
      <c r="K49" s="9">
        <v>0</v>
      </c>
      <c r="M49" s="9">
        <v>0</v>
      </c>
      <c r="O49" s="9">
        <v>500000000</v>
      </c>
      <c r="Q49" s="9">
        <v>0</v>
      </c>
      <c r="S49" s="9">
        <v>500000000</v>
      </c>
    </row>
    <row r="50" spans="1:26" ht="21.75" customHeight="1" x14ac:dyDescent="0.2">
      <c r="A50" s="8" t="s">
        <v>115</v>
      </c>
      <c r="C50" s="8" t="s">
        <v>174</v>
      </c>
      <c r="E50" s="9">
        <v>625000</v>
      </c>
      <c r="G50" s="9">
        <v>3000</v>
      </c>
      <c r="I50" s="9">
        <v>0</v>
      </c>
      <c r="K50" s="9">
        <v>0</v>
      </c>
      <c r="M50" s="9">
        <v>0</v>
      </c>
      <c r="O50" s="9">
        <v>1875000000</v>
      </c>
      <c r="Q50" s="9">
        <v>0</v>
      </c>
      <c r="S50" s="9">
        <v>1875000000</v>
      </c>
    </row>
    <row r="51" spans="1:26" ht="21.75" customHeight="1" x14ac:dyDescent="0.2">
      <c r="A51" s="8" t="s">
        <v>20</v>
      </c>
      <c r="C51" s="8" t="s">
        <v>175</v>
      </c>
      <c r="E51" s="9">
        <v>80467959</v>
      </c>
      <c r="G51" s="9">
        <v>70</v>
      </c>
      <c r="I51" s="9">
        <v>0</v>
      </c>
      <c r="K51" s="9">
        <v>0</v>
      </c>
      <c r="M51" s="9">
        <v>0</v>
      </c>
      <c r="O51" s="9">
        <v>5632757130</v>
      </c>
      <c r="Q51" s="9">
        <v>0</v>
      </c>
      <c r="S51" s="9">
        <v>5632757130</v>
      </c>
    </row>
    <row r="52" spans="1:26" ht="21.75" customHeight="1" x14ac:dyDescent="0.2">
      <c r="A52" s="11" t="s">
        <v>51</v>
      </c>
      <c r="C52" s="8" t="s">
        <v>176</v>
      </c>
      <c r="E52" s="9">
        <v>12000000</v>
      </c>
      <c r="G52" s="9">
        <v>420</v>
      </c>
      <c r="I52" s="13">
        <v>5040000000</v>
      </c>
      <c r="K52" s="13">
        <v>51254237</v>
      </c>
      <c r="M52" s="13">
        <v>4988745763</v>
      </c>
      <c r="O52" s="13">
        <f>5040000000-1717865600</f>
        <v>3322134400</v>
      </c>
      <c r="Q52" s="13">
        <v>51254237</v>
      </c>
      <c r="S52" s="13">
        <f>O52-Q52</f>
        <v>3270880163</v>
      </c>
    </row>
    <row r="53" spans="1:26" ht="21.75" customHeight="1" x14ac:dyDescent="0.2">
      <c r="A53" s="15" t="s">
        <v>63</v>
      </c>
      <c r="C53" s="9"/>
      <c r="E53" s="9"/>
      <c r="G53" s="9"/>
      <c r="I53" s="34">
        <v>34882341950</v>
      </c>
      <c r="K53" s="16">
        <f>SUM(K8:K52)</f>
        <v>582706020</v>
      </c>
      <c r="M53" s="34">
        <v>34299635930</v>
      </c>
      <c r="N53" s="33"/>
      <c r="O53" s="34">
        <f>SUM(O8:O52)</f>
        <v>249525817178</v>
      </c>
      <c r="Q53" s="34">
        <v>2232839073</v>
      </c>
      <c r="R53" s="33"/>
      <c r="S53" s="34">
        <f>SUM(S8:S52)</f>
        <v>247292978105</v>
      </c>
      <c r="X53" s="33"/>
      <c r="Z53" s="33"/>
    </row>
    <row r="54" spans="1:26" x14ac:dyDescent="0.2">
      <c r="K54" s="20"/>
      <c r="Q54" s="20"/>
      <c r="S54" s="20"/>
    </row>
    <row r="55" spans="1:26" x14ac:dyDescent="0.2">
      <c r="K55" s="20"/>
      <c r="Q55" s="20"/>
      <c r="S55" s="20"/>
    </row>
    <row r="56" spans="1:26" x14ac:dyDescent="0.2">
      <c r="K56" s="20"/>
      <c r="S56" s="20"/>
    </row>
    <row r="57" spans="1:26" x14ac:dyDescent="0.2">
      <c r="O57" s="20"/>
    </row>
    <row r="58" spans="1:26" x14ac:dyDescent="0.2">
      <c r="S58" s="20"/>
    </row>
    <row r="60" spans="1:26" x14ac:dyDescent="0.2">
      <c r="I60" s="3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69"/>
  <sheetViews>
    <sheetView rightToLeft="1" topLeftCell="A43" workbookViewId="0">
      <selection activeCell="I61" activeCellId="1" sqref="Q61:R61 I6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30" t="s">
        <v>180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26" t="s">
        <v>86</v>
      </c>
      <c r="C6" s="26" t="s">
        <v>102</v>
      </c>
      <c r="D6" s="26"/>
      <c r="E6" s="26"/>
      <c r="F6" s="26"/>
      <c r="G6" s="26"/>
      <c r="H6" s="26"/>
      <c r="I6" s="26"/>
      <c r="K6" s="26" t="s">
        <v>103</v>
      </c>
      <c r="L6" s="26"/>
      <c r="M6" s="26"/>
      <c r="N6" s="26"/>
      <c r="O6" s="26"/>
      <c r="P6" s="26"/>
      <c r="Q6" s="26"/>
      <c r="R6" s="26"/>
    </row>
    <row r="7" spans="1:18" ht="45" customHeight="1" x14ac:dyDescent="0.2">
      <c r="A7" s="26"/>
      <c r="C7" s="18" t="s">
        <v>13</v>
      </c>
      <c r="D7" s="3"/>
      <c r="E7" s="18" t="s">
        <v>181</v>
      </c>
      <c r="F7" s="3"/>
      <c r="G7" s="18" t="s">
        <v>182</v>
      </c>
      <c r="H7" s="3"/>
      <c r="I7" s="18" t="s">
        <v>183</v>
      </c>
      <c r="K7" s="18" t="s">
        <v>13</v>
      </c>
      <c r="L7" s="3"/>
      <c r="M7" s="18" t="s">
        <v>181</v>
      </c>
      <c r="N7" s="3"/>
      <c r="O7" s="18" t="s">
        <v>182</v>
      </c>
      <c r="P7" s="3"/>
      <c r="Q7" s="32" t="s">
        <v>183</v>
      </c>
      <c r="R7" s="32"/>
    </row>
    <row r="8" spans="1:18" ht="21.75" customHeight="1" x14ac:dyDescent="0.2">
      <c r="A8" s="5" t="s">
        <v>42</v>
      </c>
      <c r="C8" s="6">
        <v>760000</v>
      </c>
      <c r="E8" s="6">
        <v>2553191181</v>
      </c>
      <c r="G8" s="6">
        <v>3636931946</v>
      </c>
      <c r="I8" s="6">
        <v>-1083740765</v>
      </c>
      <c r="K8" s="6">
        <v>760000</v>
      </c>
      <c r="M8" s="6">
        <v>2553191181</v>
      </c>
      <c r="O8" s="6">
        <v>3636931946</v>
      </c>
      <c r="Q8" s="28">
        <v>-1083740765</v>
      </c>
      <c r="R8" s="28"/>
    </row>
    <row r="9" spans="1:18" ht="21.75" customHeight="1" x14ac:dyDescent="0.2">
      <c r="A9" s="8" t="s">
        <v>59</v>
      </c>
      <c r="C9" s="9">
        <v>519990</v>
      </c>
      <c r="E9" s="9">
        <v>2551829241</v>
      </c>
      <c r="G9" s="9">
        <v>2350545911</v>
      </c>
      <c r="I9" s="9">
        <v>201283330</v>
      </c>
      <c r="K9" s="9">
        <v>519991</v>
      </c>
      <c r="M9" s="9">
        <v>2551829242</v>
      </c>
      <c r="O9" s="9">
        <v>2350550431</v>
      </c>
      <c r="Q9" s="22">
        <v>201278811</v>
      </c>
      <c r="R9" s="22"/>
    </row>
    <row r="10" spans="1:18" ht="21.75" customHeight="1" x14ac:dyDescent="0.2">
      <c r="A10" s="8" t="s">
        <v>43</v>
      </c>
      <c r="C10" s="9">
        <v>1430800</v>
      </c>
      <c r="E10" s="9">
        <v>23572555570</v>
      </c>
      <c r="G10" s="9">
        <v>22002775869</v>
      </c>
      <c r="I10" s="9">
        <v>1569779701</v>
      </c>
      <c r="K10" s="9">
        <v>1430800</v>
      </c>
      <c r="M10" s="9">
        <v>23572555570</v>
      </c>
      <c r="O10" s="9">
        <v>22002775869</v>
      </c>
      <c r="Q10" s="22">
        <v>1569779701</v>
      </c>
      <c r="R10" s="22"/>
    </row>
    <row r="11" spans="1:18" ht="21.75" customHeight="1" x14ac:dyDescent="0.2">
      <c r="A11" s="8" t="s">
        <v>53</v>
      </c>
      <c r="C11" s="9">
        <v>398072</v>
      </c>
      <c r="E11" s="9">
        <v>8943890651</v>
      </c>
      <c r="G11" s="9">
        <v>7921983464</v>
      </c>
      <c r="I11" s="9">
        <v>1021907187</v>
      </c>
      <c r="K11" s="9">
        <v>1000666</v>
      </c>
      <c r="M11" s="9">
        <v>23389474814</v>
      </c>
      <c r="O11" s="9">
        <v>19914135035</v>
      </c>
      <c r="Q11" s="22">
        <v>3475339779</v>
      </c>
      <c r="R11" s="22"/>
    </row>
    <row r="12" spans="1:18" ht="21.75" customHeight="1" x14ac:dyDescent="0.2">
      <c r="A12" s="8" t="s">
        <v>30</v>
      </c>
      <c r="C12" s="9">
        <v>37177</v>
      </c>
      <c r="E12" s="9">
        <v>6327523730</v>
      </c>
      <c r="G12" s="9">
        <v>6792475397</v>
      </c>
      <c r="I12" s="9">
        <v>-464951667</v>
      </c>
      <c r="K12" s="9">
        <v>355000</v>
      </c>
      <c r="M12" s="9">
        <v>63137306714</v>
      </c>
      <c r="O12" s="9">
        <v>64860767828</v>
      </c>
      <c r="Q12" s="22">
        <v>-1723461114</v>
      </c>
      <c r="R12" s="22"/>
    </row>
    <row r="13" spans="1:18" ht="21.75" customHeight="1" x14ac:dyDescent="0.2">
      <c r="A13" s="8" t="s">
        <v>31</v>
      </c>
      <c r="C13" s="9">
        <v>1800000</v>
      </c>
      <c r="E13" s="9">
        <v>61251992643</v>
      </c>
      <c r="G13" s="9">
        <v>42992662483</v>
      </c>
      <c r="I13" s="9">
        <v>18259330160</v>
      </c>
      <c r="K13" s="9">
        <v>1923919</v>
      </c>
      <c r="M13" s="9">
        <v>68054576107</v>
      </c>
      <c r="O13" s="9">
        <v>48320270244</v>
      </c>
      <c r="Q13" s="22">
        <v>19734305863</v>
      </c>
      <c r="R13" s="22"/>
    </row>
    <row r="14" spans="1:18" ht="21.75" customHeight="1" x14ac:dyDescent="0.2">
      <c r="A14" s="8" t="s">
        <v>51</v>
      </c>
      <c r="C14" s="9">
        <v>4000000</v>
      </c>
      <c r="E14" s="9">
        <v>10331115742</v>
      </c>
      <c r="G14" s="38">
        <v>12206934012</v>
      </c>
      <c r="I14" s="9">
        <v>-1875818270</v>
      </c>
      <c r="K14" s="9">
        <v>8326826</v>
      </c>
      <c r="M14" s="38">
        <v>22053228812</v>
      </c>
      <c r="O14" s="9">
        <v>38007866949</v>
      </c>
      <c r="Q14" s="22">
        <v>-15954638137</v>
      </c>
      <c r="R14" s="22"/>
    </row>
    <row r="15" spans="1:18" ht="21.75" customHeight="1" x14ac:dyDescent="0.2">
      <c r="A15" s="8" t="s">
        <v>54</v>
      </c>
      <c r="C15" s="9">
        <v>700000</v>
      </c>
      <c r="E15" s="9">
        <v>3709711748</v>
      </c>
      <c r="G15" s="9">
        <v>5233747930</v>
      </c>
      <c r="I15" s="9">
        <v>-1524036182</v>
      </c>
      <c r="K15" s="9">
        <v>700000</v>
      </c>
      <c r="M15" s="9">
        <v>3709711748</v>
      </c>
      <c r="O15" s="9">
        <v>5233747930</v>
      </c>
      <c r="Q15" s="22">
        <v>-1524036182</v>
      </c>
      <c r="R15" s="22"/>
    </row>
    <row r="16" spans="1:18" ht="21.75" customHeight="1" x14ac:dyDescent="0.2">
      <c r="A16" s="8" t="s">
        <v>26</v>
      </c>
      <c r="C16" s="9">
        <v>350000</v>
      </c>
      <c r="E16" s="9">
        <v>11489373038</v>
      </c>
      <c r="G16" s="9">
        <v>12455446520</v>
      </c>
      <c r="I16" s="9">
        <v>-966073482</v>
      </c>
      <c r="K16" s="9">
        <v>350000</v>
      </c>
      <c r="M16" s="9">
        <v>11489373038</v>
      </c>
      <c r="O16" s="9">
        <v>12455446520</v>
      </c>
      <c r="Q16" s="22">
        <v>-966073482</v>
      </c>
      <c r="R16" s="22"/>
    </row>
    <row r="17" spans="1:18" ht="21.75" customHeight="1" x14ac:dyDescent="0.2">
      <c r="A17" s="8" t="s">
        <v>19</v>
      </c>
      <c r="C17" s="9">
        <v>2000000</v>
      </c>
      <c r="D17" s="33"/>
      <c r="E17" s="9">
        <v>3056798489</v>
      </c>
      <c r="F17" s="33"/>
      <c r="G17" s="9">
        <v>5170820326</v>
      </c>
      <c r="H17" s="33"/>
      <c r="I17" s="9">
        <v>-2114021837</v>
      </c>
      <c r="J17" s="33"/>
      <c r="K17" s="9">
        <v>2941919</v>
      </c>
      <c r="M17" s="9">
        <v>4642699606</v>
      </c>
      <c r="O17" s="9">
        <v>7606067281</v>
      </c>
      <c r="Q17" s="22">
        <v>-2963367675</v>
      </c>
      <c r="R17" s="22"/>
    </row>
    <row r="18" spans="1:18" ht="21.75" customHeight="1" x14ac:dyDescent="0.2">
      <c r="A18" s="8" t="s">
        <v>21</v>
      </c>
      <c r="C18" s="9">
        <v>10056657</v>
      </c>
      <c r="E18" s="9">
        <v>18449004800</v>
      </c>
      <c r="G18" s="9">
        <v>24022272000</v>
      </c>
      <c r="I18" s="9">
        <v>-5573267200</v>
      </c>
      <c r="K18" s="9">
        <v>10056657</v>
      </c>
      <c r="M18" s="9">
        <v>18449004800</v>
      </c>
      <c r="O18" s="9">
        <v>24022272000</v>
      </c>
      <c r="Q18" s="22">
        <v>-5573267200</v>
      </c>
      <c r="R18" s="22"/>
    </row>
    <row r="19" spans="1:18" ht="21.75" customHeight="1" x14ac:dyDescent="0.2">
      <c r="A19" s="8" t="s">
        <v>38</v>
      </c>
      <c r="C19" s="9">
        <v>278568</v>
      </c>
      <c r="E19" s="9">
        <v>2494963796</v>
      </c>
      <c r="G19" s="9">
        <v>2168209376</v>
      </c>
      <c r="I19" s="9">
        <v>326754420</v>
      </c>
      <c r="K19" s="9">
        <v>12918598</v>
      </c>
      <c r="M19" s="9">
        <v>110213248979</v>
      </c>
      <c r="O19" s="9">
        <v>100550764196</v>
      </c>
      <c r="Q19" s="22">
        <v>9662484783</v>
      </c>
      <c r="R19" s="22"/>
    </row>
    <row r="20" spans="1:18" ht="21.75" customHeight="1" x14ac:dyDescent="0.2">
      <c r="A20" s="8" t="s">
        <v>44</v>
      </c>
      <c r="C20" s="9">
        <v>1478465</v>
      </c>
      <c r="E20" s="9">
        <v>10253974581</v>
      </c>
      <c r="G20" s="9">
        <v>10023136755</v>
      </c>
      <c r="I20" s="9">
        <v>230837826</v>
      </c>
      <c r="K20" s="9">
        <v>4252310</v>
      </c>
      <c r="M20" s="9">
        <v>70065446428</v>
      </c>
      <c r="O20" s="9">
        <v>66438325585</v>
      </c>
      <c r="Q20" s="22">
        <v>3627120843</v>
      </c>
      <c r="R20" s="22"/>
    </row>
    <row r="21" spans="1:18" ht="21.75" customHeight="1" x14ac:dyDescent="0.2">
      <c r="A21" s="8" t="s">
        <v>48</v>
      </c>
      <c r="C21" s="9">
        <v>1000000</v>
      </c>
      <c r="E21" s="9">
        <v>4148040701</v>
      </c>
      <c r="G21" s="9">
        <v>3954110006</v>
      </c>
      <c r="I21" s="9">
        <v>193930695</v>
      </c>
      <c r="K21" s="9">
        <v>15800000</v>
      </c>
      <c r="M21" s="9">
        <v>79477192708</v>
      </c>
      <c r="O21" s="9">
        <v>65242814995</v>
      </c>
      <c r="Q21" s="22">
        <v>14234377713</v>
      </c>
      <c r="R21" s="22"/>
    </row>
    <row r="22" spans="1:18" ht="21.75" customHeight="1" x14ac:dyDescent="0.2">
      <c r="A22" s="8" t="s">
        <v>108</v>
      </c>
      <c r="C22" s="9">
        <v>0</v>
      </c>
      <c r="E22" s="9">
        <v>0</v>
      </c>
      <c r="G22" s="9">
        <v>0</v>
      </c>
      <c r="I22" s="9">
        <v>0</v>
      </c>
      <c r="K22" s="9">
        <v>2000000</v>
      </c>
      <c r="M22" s="9">
        <v>12029962553</v>
      </c>
      <c r="O22" s="9">
        <v>13598604000</v>
      </c>
      <c r="Q22" s="22">
        <v>-1568641447</v>
      </c>
      <c r="R22" s="22"/>
    </row>
    <row r="23" spans="1:18" ht="21.75" customHeight="1" x14ac:dyDescent="0.2">
      <c r="A23" s="8" t="s">
        <v>109</v>
      </c>
      <c r="C23" s="9">
        <v>0</v>
      </c>
      <c r="E23" s="9">
        <v>0</v>
      </c>
      <c r="G23" s="9">
        <v>0</v>
      </c>
      <c r="I23" s="9">
        <v>0</v>
      </c>
      <c r="K23" s="9">
        <v>1500000</v>
      </c>
      <c r="M23" s="9">
        <v>10208812997</v>
      </c>
      <c r="O23" s="9">
        <v>9736719750</v>
      </c>
      <c r="Q23" s="22">
        <v>472093247</v>
      </c>
      <c r="R23" s="22"/>
    </row>
    <row r="24" spans="1:18" ht="21.75" customHeight="1" x14ac:dyDescent="0.2">
      <c r="A24" s="8" t="s">
        <v>110</v>
      </c>
      <c r="C24" s="9">
        <v>0</v>
      </c>
      <c r="E24" s="9">
        <v>0</v>
      </c>
      <c r="G24" s="9">
        <v>0</v>
      </c>
      <c r="I24" s="9">
        <v>0</v>
      </c>
      <c r="K24" s="9">
        <v>885000</v>
      </c>
      <c r="M24" s="9">
        <v>7032804504</v>
      </c>
      <c r="O24" s="9">
        <v>3576994963</v>
      </c>
      <c r="Q24" s="22">
        <v>3455809541</v>
      </c>
      <c r="R24" s="22"/>
    </row>
    <row r="25" spans="1:18" ht="21.75" customHeight="1" x14ac:dyDescent="0.2">
      <c r="A25" s="8" t="s">
        <v>46</v>
      </c>
      <c r="C25" s="9">
        <v>0</v>
      </c>
      <c r="E25" s="9">
        <v>0</v>
      </c>
      <c r="G25" s="9">
        <v>0</v>
      </c>
      <c r="I25" s="9">
        <v>0</v>
      </c>
      <c r="K25" s="9">
        <v>1250000</v>
      </c>
      <c r="M25" s="9">
        <v>5724031057</v>
      </c>
      <c r="O25" s="9">
        <v>5409181166</v>
      </c>
      <c r="Q25" s="22">
        <v>314849891</v>
      </c>
      <c r="R25" s="22"/>
    </row>
    <row r="26" spans="1:18" ht="21.75" customHeight="1" x14ac:dyDescent="0.2">
      <c r="A26" s="8" t="s">
        <v>28</v>
      </c>
      <c r="C26" s="9">
        <v>0</v>
      </c>
      <c r="E26" s="9">
        <v>0</v>
      </c>
      <c r="G26" s="9">
        <v>0</v>
      </c>
      <c r="I26" s="9">
        <v>0</v>
      </c>
      <c r="K26" s="9">
        <v>70000</v>
      </c>
      <c r="M26" s="9">
        <v>10291509291</v>
      </c>
      <c r="O26" s="9">
        <v>11317780321</v>
      </c>
      <c r="Q26" s="22">
        <v>-1026271030</v>
      </c>
      <c r="R26" s="22"/>
    </row>
    <row r="27" spans="1:18" ht="21.75" customHeight="1" x14ac:dyDescent="0.2">
      <c r="A27" s="8" t="s">
        <v>32</v>
      </c>
      <c r="C27" s="9">
        <v>0</v>
      </c>
      <c r="E27" s="9">
        <v>0</v>
      </c>
      <c r="G27" s="9">
        <v>0</v>
      </c>
      <c r="I27" s="9">
        <v>0</v>
      </c>
      <c r="K27" s="9">
        <v>1411034</v>
      </c>
      <c r="M27" s="9">
        <v>7714590505</v>
      </c>
      <c r="O27" s="9">
        <v>7184313616</v>
      </c>
      <c r="Q27" s="22">
        <v>530276889</v>
      </c>
      <c r="R27" s="22"/>
    </row>
    <row r="28" spans="1:18" ht="21.75" customHeight="1" x14ac:dyDescent="0.2">
      <c r="A28" s="8" t="s">
        <v>33</v>
      </c>
      <c r="C28" s="9">
        <v>0</v>
      </c>
      <c r="E28" s="9">
        <v>0</v>
      </c>
      <c r="G28" s="9">
        <v>0</v>
      </c>
      <c r="I28" s="9">
        <v>0</v>
      </c>
      <c r="K28" s="9">
        <v>3957130</v>
      </c>
      <c r="M28" s="9">
        <v>79844971099</v>
      </c>
      <c r="O28" s="9">
        <v>76285187785</v>
      </c>
      <c r="Q28" s="22">
        <v>3559783314</v>
      </c>
      <c r="R28" s="22"/>
    </row>
    <row r="29" spans="1:18" ht="21.75" customHeight="1" x14ac:dyDescent="0.2">
      <c r="A29" s="8" t="s">
        <v>111</v>
      </c>
      <c r="C29" s="9">
        <v>0</v>
      </c>
      <c r="E29" s="9">
        <v>0</v>
      </c>
      <c r="G29" s="9">
        <v>0</v>
      </c>
      <c r="I29" s="9">
        <v>0</v>
      </c>
      <c r="K29" s="9">
        <v>1000000</v>
      </c>
      <c r="M29" s="9">
        <v>27054551105</v>
      </c>
      <c r="O29" s="9">
        <v>29274772500</v>
      </c>
      <c r="Q29" s="22">
        <v>-2220221395</v>
      </c>
      <c r="R29" s="22"/>
    </row>
    <row r="30" spans="1:18" ht="21.75" customHeight="1" x14ac:dyDescent="0.2">
      <c r="A30" s="8" t="s">
        <v>112</v>
      </c>
      <c r="C30" s="9">
        <v>0</v>
      </c>
      <c r="E30" s="9">
        <v>0</v>
      </c>
      <c r="G30" s="9">
        <v>0</v>
      </c>
      <c r="I30" s="9">
        <v>0</v>
      </c>
      <c r="K30" s="9">
        <v>2006375</v>
      </c>
      <c r="M30" s="9">
        <v>30820875773</v>
      </c>
      <c r="O30" s="9">
        <v>30076110996</v>
      </c>
      <c r="Q30" s="22">
        <v>744764777</v>
      </c>
      <c r="R30" s="22"/>
    </row>
    <row r="31" spans="1:18" ht="21.75" customHeight="1" x14ac:dyDescent="0.2">
      <c r="A31" s="8" t="s">
        <v>113</v>
      </c>
      <c r="C31" s="9">
        <v>0</v>
      </c>
      <c r="E31" s="9">
        <v>0</v>
      </c>
      <c r="G31" s="9">
        <v>0</v>
      </c>
      <c r="I31" s="9">
        <v>0</v>
      </c>
      <c r="K31" s="9">
        <v>156594</v>
      </c>
      <c r="M31" s="9">
        <v>10593129570</v>
      </c>
      <c r="O31" s="9">
        <v>9034637901</v>
      </c>
      <c r="Q31" s="22">
        <v>1558491669</v>
      </c>
      <c r="R31" s="22"/>
    </row>
    <row r="32" spans="1:18" ht="21.75" customHeight="1" x14ac:dyDescent="0.2">
      <c r="A32" s="8" t="s">
        <v>114</v>
      </c>
      <c r="C32" s="9">
        <v>0</v>
      </c>
      <c r="E32" s="9">
        <v>0</v>
      </c>
      <c r="G32" s="9">
        <v>0</v>
      </c>
      <c r="I32" s="9">
        <v>0</v>
      </c>
      <c r="K32" s="9">
        <v>1200000</v>
      </c>
      <c r="M32" s="9">
        <v>14635434614</v>
      </c>
      <c r="O32" s="9">
        <v>10561581216</v>
      </c>
      <c r="Q32" s="22">
        <v>4073853398</v>
      </c>
      <c r="R32" s="22"/>
    </row>
    <row r="33" spans="1:18" ht="21.75" customHeight="1" x14ac:dyDescent="0.2">
      <c r="A33" s="8" t="s">
        <v>56</v>
      </c>
      <c r="C33" s="9">
        <v>0</v>
      </c>
      <c r="E33" s="9">
        <v>0</v>
      </c>
      <c r="G33" s="9">
        <v>0</v>
      </c>
      <c r="I33" s="9">
        <v>0</v>
      </c>
      <c r="K33" s="9">
        <v>1</v>
      </c>
      <c r="M33" s="9">
        <v>1</v>
      </c>
      <c r="O33" s="9">
        <v>15930</v>
      </c>
      <c r="Q33" s="22">
        <v>-15929</v>
      </c>
      <c r="R33" s="22"/>
    </row>
    <row r="34" spans="1:18" ht="21.75" customHeight="1" x14ac:dyDescent="0.2">
      <c r="A34" s="8" t="s">
        <v>115</v>
      </c>
      <c r="C34" s="9">
        <v>0</v>
      </c>
      <c r="E34" s="9">
        <v>0</v>
      </c>
      <c r="G34" s="9">
        <v>0</v>
      </c>
      <c r="I34" s="9">
        <v>0</v>
      </c>
      <c r="K34" s="9">
        <v>625000</v>
      </c>
      <c r="M34" s="9">
        <v>4941367648</v>
      </c>
      <c r="O34" s="9">
        <v>5292301050</v>
      </c>
      <c r="Q34" s="22">
        <v>-350933402</v>
      </c>
      <c r="R34" s="22"/>
    </row>
    <row r="35" spans="1:18" ht="21.75" customHeight="1" x14ac:dyDescent="0.2">
      <c r="A35" s="8" t="s">
        <v>116</v>
      </c>
      <c r="C35" s="9">
        <v>0</v>
      </c>
      <c r="E35" s="9">
        <v>0</v>
      </c>
      <c r="G35" s="9">
        <v>0</v>
      </c>
      <c r="I35" s="9">
        <v>0</v>
      </c>
      <c r="K35" s="9">
        <v>1800000</v>
      </c>
      <c r="M35" s="9">
        <v>16476740049</v>
      </c>
      <c r="O35" s="9">
        <v>14904785700</v>
      </c>
      <c r="Q35" s="22">
        <v>1571954349</v>
      </c>
      <c r="R35" s="22"/>
    </row>
    <row r="36" spans="1:18" ht="21.75" customHeight="1" x14ac:dyDescent="0.2">
      <c r="A36" s="8" t="s">
        <v>39</v>
      </c>
      <c r="C36" s="9">
        <v>0</v>
      </c>
      <c r="E36" s="9">
        <v>0</v>
      </c>
      <c r="G36" s="9">
        <v>0</v>
      </c>
      <c r="I36" s="9">
        <v>0</v>
      </c>
      <c r="K36" s="9">
        <v>3200000</v>
      </c>
      <c r="M36" s="9">
        <v>42603988224</v>
      </c>
      <c r="O36" s="9">
        <v>29264831953</v>
      </c>
      <c r="Q36" s="22">
        <v>13339156271</v>
      </c>
      <c r="R36" s="22"/>
    </row>
    <row r="37" spans="1:18" ht="21.75" customHeight="1" x14ac:dyDescent="0.2">
      <c r="A37" s="8" t="s">
        <v>51</v>
      </c>
      <c r="C37" s="9">
        <v>0</v>
      </c>
      <c r="E37" s="9">
        <v>0</v>
      </c>
      <c r="G37" s="9">
        <v>0</v>
      </c>
      <c r="I37" s="9">
        <v>0</v>
      </c>
      <c r="K37" s="9">
        <v>16326826</v>
      </c>
      <c r="M37" s="9">
        <v>62421735059</v>
      </c>
      <c r="O37" s="9">
        <v>49825121852</v>
      </c>
      <c r="Q37" s="22">
        <v>12596613207</v>
      </c>
      <c r="R37" s="22"/>
    </row>
    <row r="38" spans="1:18" ht="21.75" customHeight="1" x14ac:dyDescent="0.2">
      <c r="A38" s="8" t="s">
        <v>117</v>
      </c>
      <c r="C38" s="9">
        <v>0</v>
      </c>
      <c r="E38" s="9">
        <v>0</v>
      </c>
      <c r="G38" s="9">
        <v>0</v>
      </c>
      <c r="I38" s="9">
        <v>0</v>
      </c>
      <c r="K38" s="9">
        <v>387000</v>
      </c>
      <c r="M38" s="9">
        <v>10599609158</v>
      </c>
      <c r="O38" s="9">
        <v>8160202739</v>
      </c>
      <c r="Q38" s="22">
        <v>2439406419</v>
      </c>
      <c r="R38" s="22"/>
    </row>
    <row r="39" spans="1:18" ht="21.75" customHeight="1" x14ac:dyDescent="0.2">
      <c r="A39" s="8" t="s">
        <v>118</v>
      </c>
      <c r="C39" s="9">
        <v>0</v>
      </c>
      <c r="E39" s="9">
        <v>0</v>
      </c>
      <c r="G39" s="9">
        <v>0</v>
      </c>
      <c r="I39" s="9">
        <v>0</v>
      </c>
      <c r="K39" s="9">
        <v>15611111</v>
      </c>
      <c r="M39" s="9">
        <v>35408499815</v>
      </c>
      <c r="O39" s="9">
        <v>40041569195</v>
      </c>
      <c r="Q39" s="22">
        <v>-4633069380</v>
      </c>
      <c r="R39" s="22"/>
    </row>
    <row r="40" spans="1:18" ht="21.75" customHeight="1" x14ac:dyDescent="0.2">
      <c r="A40" s="8" t="s">
        <v>41</v>
      </c>
      <c r="C40" s="9">
        <v>0</v>
      </c>
      <c r="E40" s="9">
        <v>0</v>
      </c>
      <c r="G40" s="9">
        <v>0</v>
      </c>
      <c r="I40" s="9">
        <v>0</v>
      </c>
      <c r="K40" s="9">
        <v>200000</v>
      </c>
      <c r="M40" s="9">
        <v>1290934825</v>
      </c>
      <c r="O40" s="9">
        <v>1276360288</v>
      </c>
      <c r="Q40" s="22">
        <v>14574537</v>
      </c>
      <c r="R40" s="22"/>
    </row>
    <row r="41" spans="1:18" ht="21.75" customHeight="1" x14ac:dyDescent="0.2">
      <c r="A41" s="8" t="s">
        <v>37</v>
      </c>
      <c r="C41" s="9">
        <v>0</v>
      </c>
      <c r="E41" s="9">
        <v>0</v>
      </c>
      <c r="G41" s="9">
        <v>0</v>
      </c>
      <c r="I41" s="9">
        <v>0</v>
      </c>
      <c r="K41" s="9">
        <v>6631607</v>
      </c>
      <c r="M41" s="9">
        <v>16423772333</v>
      </c>
      <c r="O41" s="9">
        <v>15320153666</v>
      </c>
      <c r="Q41" s="22">
        <v>1103618667</v>
      </c>
      <c r="R41" s="22"/>
    </row>
    <row r="42" spans="1:18" ht="21.75" customHeight="1" x14ac:dyDescent="0.2">
      <c r="A42" s="8" t="s">
        <v>36</v>
      </c>
      <c r="C42" s="9">
        <v>0</v>
      </c>
      <c r="E42" s="9">
        <v>0</v>
      </c>
      <c r="G42" s="9">
        <v>0</v>
      </c>
      <c r="I42" s="9">
        <v>0</v>
      </c>
      <c r="K42" s="9">
        <v>1186340</v>
      </c>
      <c r="M42" s="9">
        <v>2925702595</v>
      </c>
      <c r="O42" s="9">
        <v>2727677614</v>
      </c>
      <c r="Q42" s="22">
        <v>198024981</v>
      </c>
      <c r="R42" s="22"/>
    </row>
    <row r="43" spans="1:18" ht="21.75" customHeight="1" x14ac:dyDescent="0.2">
      <c r="A43" s="8" t="s">
        <v>24</v>
      </c>
      <c r="C43" s="9">
        <v>0</v>
      </c>
      <c r="E43" s="9">
        <v>0</v>
      </c>
      <c r="G43" s="9">
        <v>0</v>
      </c>
      <c r="I43" s="9">
        <v>0</v>
      </c>
      <c r="K43" s="9">
        <v>732584</v>
      </c>
      <c r="M43" s="9">
        <v>1652630304</v>
      </c>
      <c r="O43" s="9">
        <v>1891211453</v>
      </c>
      <c r="Q43" s="22">
        <v>-238581149</v>
      </c>
      <c r="R43" s="22"/>
    </row>
    <row r="44" spans="1:18" ht="21.75" customHeight="1" x14ac:dyDescent="0.2">
      <c r="A44" s="8" t="s">
        <v>119</v>
      </c>
      <c r="C44" s="9">
        <v>0</v>
      </c>
      <c r="E44" s="9">
        <v>0</v>
      </c>
      <c r="G44" s="9">
        <v>0</v>
      </c>
      <c r="I44" s="9">
        <v>0</v>
      </c>
      <c r="K44" s="9">
        <v>3300000</v>
      </c>
      <c r="M44" s="9">
        <v>24270191744</v>
      </c>
      <c r="O44" s="9">
        <v>28845342900</v>
      </c>
      <c r="Q44" s="22">
        <v>-4575151156</v>
      </c>
      <c r="R44" s="22"/>
    </row>
    <row r="45" spans="1:18" ht="21.75" customHeight="1" x14ac:dyDescent="0.2">
      <c r="A45" s="8" t="s">
        <v>29</v>
      </c>
      <c r="C45" s="9">
        <v>0</v>
      </c>
      <c r="E45" s="9">
        <v>0</v>
      </c>
      <c r="G45" s="9">
        <v>0</v>
      </c>
      <c r="I45" s="9">
        <v>0</v>
      </c>
      <c r="K45" s="9">
        <v>109950</v>
      </c>
      <c r="M45" s="9">
        <v>1356947964</v>
      </c>
      <c r="O45" s="9">
        <v>1787052967</v>
      </c>
      <c r="Q45" s="22">
        <v>-430105003</v>
      </c>
      <c r="R45" s="22"/>
    </row>
    <row r="46" spans="1:18" ht="21.75" customHeight="1" x14ac:dyDescent="0.2">
      <c r="A46" s="8" t="s">
        <v>20</v>
      </c>
      <c r="C46" s="9">
        <v>0</v>
      </c>
      <c r="E46" s="9">
        <v>0</v>
      </c>
      <c r="G46" s="9">
        <v>0</v>
      </c>
      <c r="I46" s="9">
        <v>0</v>
      </c>
      <c r="K46" s="9">
        <v>22577533</v>
      </c>
      <c r="M46" s="9">
        <v>71471409970</v>
      </c>
      <c r="O46" s="9">
        <v>56292552834</v>
      </c>
      <c r="Q46" s="22">
        <v>15178857136</v>
      </c>
      <c r="R46" s="22"/>
    </row>
    <row r="47" spans="1:18" ht="21.75" customHeight="1" x14ac:dyDescent="0.2">
      <c r="A47" s="8" t="s">
        <v>120</v>
      </c>
      <c r="C47" s="9">
        <v>0</v>
      </c>
      <c r="E47" s="9">
        <v>0</v>
      </c>
      <c r="G47" s="9">
        <v>0</v>
      </c>
      <c r="I47" s="9">
        <v>0</v>
      </c>
      <c r="K47" s="9">
        <v>220000</v>
      </c>
      <c r="M47" s="9">
        <v>5545069916</v>
      </c>
      <c r="O47" s="9">
        <v>4481065116</v>
      </c>
      <c r="Q47" s="22">
        <v>1064004800</v>
      </c>
      <c r="R47" s="22"/>
    </row>
    <row r="48" spans="1:18" ht="21.75" customHeight="1" x14ac:dyDescent="0.2">
      <c r="A48" s="8" t="s">
        <v>121</v>
      </c>
      <c r="C48" s="9">
        <v>0</v>
      </c>
      <c r="E48" s="9">
        <v>0</v>
      </c>
      <c r="G48" s="9">
        <v>0</v>
      </c>
      <c r="I48" s="9">
        <v>0</v>
      </c>
      <c r="K48" s="9">
        <v>3131631</v>
      </c>
      <c r="M48" s="9">
        <v>35259033429</v>
      </c>
      <c r="O48" s="9">
        <v>35259033429</v>
      </c>
      <c r="Q48" s="22">
        <v>0</v>
      </c>
      <c r="R48" s="22"/>
    </row>
    <row r="49" spans="1:26" ht="21.75" customHeight="1" x14ac:dyDescent="0.2">
      <c r="A49" s="8" t="s">
        <v>122</v>
      </c>
      <c r="C49" s="9">
        <v>0</v>
      </c>
      <c r="E49" s="9">
        <v>0</v>
      </c>
      <c r="G49" s="9">
        <v>0</v>
      </c>
      <c r="I49" s="9">
        <v>0</v>
      </c>
      <c r="K49" s="9">
        <v>10000000</v>
      </c>
      <c r="M49" s="9">
        <v>21467088680</v>
      </c>
      <c r="O49" s="9">
        <v>25055723200</v>
      </c>
      <c r="Q49" s="22">
        <v>-3588634520</v>
      </c>
      <c r="R49" s="22"/>
    </row>
    <row r="50" spans="1:26" ht="21.75" customHeight="1" x14ac:dyDescent="0.2">
      <c r="A50" s="8" t="s">
        <v>123</v>
      </c>
      <c r="C50" s="9">
        <v>0</v>
      </c>
      <c r="E50" s="9">
        <v>0</v>
      </c>
      <c r="G50" s="9">
        <v>0</v>
      </c>
      <c r="I50" s="9">
        <v>0</v>
      </c>
      <c r="K50" s="9">
        <v>5276253</v>
      </c>
      <c r="M50" s="9">
        <v>75625743333</v>
      </c>
      <c r="O50" s="9">
        <v>83150173275</v>
      </c>
      <c r="Q50" s="22">
        <v>-7524429942</v>
      </c>
      <c r="R50" s="22"/>
    </row>
    <row r="51" spans="1:26" ht="21.75" customHeight="1" x14ac:dyDescent="0.2">
      <c r="A51" s="8" t="s">
        <v>124</v>
      </c>
      <c r="C51" s="9">
        <v>0</v>
      </c>
      <c r="E51" s="9">
        <v>0</v>
      </c>
      <c r="G51" s="9">
        <v>0</v>
      </c>
      <c r="I51" s="9">
        <v>0</v>
      </c>
      <c r="K51" s="9">
        <v>1800000</v>
      </c>
      <c r="M51" s="9">
        <v>9684206420</v>
      </c>
      <c r="O51" s="9">
        <v>9680058900</v>
      </c>
      <c r="Q51" s="22">
        <v>4147520</v>
      </c>
      <c r="R51" s="22"/>
    </row>
    <row r="52" spans="1:26" ht="21.75" customHeight="1" x14ac:dyDescent="0.2">
      <c r="A52" s="8" t="s">
        <v>20</v>
      </c>
      <c r="C52" s="9">
        <v>0</v>
      </c>
      <c r="E52" s="9">
        <v>0</v>
      </c>
      <c r="G52" s="9">
        <v>0</v>
      </c>
      <c r="I52" s="9">
        <v>0</v>
      </c>
      <c r="K52" s="9">
        <v>70178287</v>
      </c>
      <c r="M52" s="9">
        <v>182674895129</v>
      </c>
      <c r="O52" s="9">
        <v>219397483874</v>
      </c>
      <c r="Q52" s="22">
        <v>-36722588744</v>
      </c>
      <c r="R52" s="22"/>
    </row>
    <row r="53" spans="1:26" ht="21.75" customHeight="1" x14ac:dyDescent="0.2">
      <c r="A53" s="8" t="s">
        <v>23</v>
      </c>
      <c r="C53" s="9">
        <v>0</v>
      </c>
      <c r="E53" s="9">
        <v>0</v>
      </c>
      <c r="G53" s="9">
        <v>0</v>
      </c>
      <c r="I53" s="38">
        <v>0</v>
      </c>
      <c r="K53" s="9">
        <v>1562500</v>
      </c>
      <c r="M53" s="38">
        <v>5228693121</v>
      </c>
      <c r="N53" s="33"/>
      <c r="O53" s="38">
        <v>3543839887</v>
      </c>
      <c r="Q53" s="37">
        <v>1684853234</v>
      </c>
      <c r="R53" s="37"/>
      <c r="S53" s="33"/>
      <c r="X53" s="33"/>
      <c r="Z53" s="33"/>
    </row>
    <row r="54" spans="1:26" ht="21.75" customHeight="1" x14ac:dyDescent="0.2">
      <c r="A54" s="8" t="s">
        <v>125</v>
      </c>
      <c r="C54" s="9">
        <v>0</v>
      </c>
      <c r="E54" s="9">
        <v>0</v>
      </c>
      <c r="G54" s="9">
        <v>0</v>
      </c>
      <c r="I54" s="9">
        <v>0</v>
      </c>
      <c r="K54" s="9">
        <v>180000</v>
      </c>
      <c r="M54" s="9">
        <v>17751903565</v>
      </c>
      <c r="O54" s="9">
        <v>11710623600</v>
      </c>
      <c r="Q54" s="22">
        <v>6041279965</v>
      </c>
      <c r="R54" s="22"/>
    </row>
    <row r="55" spans="1:26" ht="21.75" customHeight="1" x14ac:dyDescent="0.2">
      <c r="A55" s="8" t="s">
        <v>55</v>
      </c>
      <c r="C55" s="9">
        <v>0</v>
      </c>
      <c r="E55" s="9">
        <v>0</v>
      </c>
      <c r="G55" s="9">
        <v>0</v>
      </c>
      <c r="I55" s="9">
        <v>0</v>
      </c>
      <c r="K55" s="9">
        <v>8000000</v>
      </c>
      <c r="M55" s="9">
        <v>54994142515</v>
      </c>
      <c r="O55" s="9">
        <v>55666799901</v>
      </c>
      <c r="Q55" s="22">
        <v>-672657386</v>
      </c>
      <c r="R55" s="22"/>
    </row>
    <row r="56" spans="1:26" ht="21.75" customHeight="1" x14ac:dyDescent="0.2">
      <c r="A56" s="8" t="s">
        <v>126</v>
      </c>
      <c r="C56" s="9">
        <v>0</v>
      </c>
      <c r="E56" s="9">
        <v>0</v>
      </c>
      <c r="G56" s="9">
        <v>0</v>
      </c>
      <c r="I56" s="9">
        <v>0</v>
      </c>
      <c r="K56" s="9">
        <v>10166328</v>
      </c>
      <c r="M56" s="9">
        <v>21012101224</v>
      </c>
      <c r="O56" s="9">
        <v>21081500218</v>
      </c>
      <c r="Q56" s="22">
        <v>-69399541</v>
      </c>
      <c r="R56" s="22"/>
    </row>
    <row r="57" spans="1:26" ht="21.75" customHeight="1" x14ac:dyDescent="0.2">
      <c r="A57" s="8" t="s">
        <v>35</v>
      </c>
      <c r="C57" s="9">
        <v>0</v>
      </c>
      <c r="E57" s="9">
        <v>0</v>
      </c>
      <c r="G57" s="9">
        <v>0</v>
      </c>
      <c r="I57" s="9">
        <v>0</v>
      </c>
      <c r="K57" s="9">
        <v>17362</v>
      </c>
      <c r="M57" s="9">
        <v>437262593</v>
      </c>
      <c r="O57" s="9">
        <v>518623817</v>
      </c>
      <c r="Q57" s="22">
        <v>-81361224</v>
      </c>
      <c r="R57" s="22"/>
    </row>
    <row r="58" spans="1:26" ht="21.75" customHeight="1" x14ac:dyDescent="0.2">
      <c r="A58" s="8" t="s">
        <v>50</v>
      </c>
      <c r="C58" s="9">
        <v>0</v>
      </c>
      <c r="E58" s="9">
        <v>0</v>
      </c>
      <c r="G58" s="9">
        <v>0</v>
      </c>
      <c r="I58" s="9">
        <v>0</v>
      </c>
      <c r="K58" s="9">
        <v>456882</v>
      </c>
      <c r="M58" s="9">
        <v>563077561</v>
      </c>
      <c r="O58" s="9">
        <v>767105087</v>
      </c>
      <c r="Q58" s="22">
        <v>-204027526</v>
      </c>
      <c r="R58" s="22"/>
    </row>
    <row r="59" spans="1:26" ht="21.75" customHeight="1" x14ac:dyDescent="0.2">
      <c r="A59" s="8" t="s">
        <v>127</v>
      </c>
      <c r="C59" s="9">
        <v>0</v>
      </c>
      <c r="E59" s="9">
        <v>0</v>
      </c>
      <c r="G59" s="9">
        <v>0</v>
      </c>
      <c r="I59" s="9">
        <v>0</v>
      </c>
      <c r="K59" s="9">
        <v>3211111</v>
      </c>
      <c r="M59" s="9">
        <v>27929423551</v>
      </c>
      <c r="O59" s="9">
        <v>22610661300</v>
      </c>
      <c r="Q59" s="22">
        <v>5318764251</v>
      </c>
      <c r="R59" s="22"/>
    </row>
    <row r="60" spans="1:26" ht="21.75" customHeight="1" x14ac:dyDescent="0.2">
      <c r="A60" s="11" t="s">
        <v>128</v>
      </c>
      <c r="C60" s="9">
        <v>0</v>
      </c>
      <c r="E60" s="13">
        <v>0</v>
      </c>
      <c r="G60" s="13">
        <v>0</v>
      </c>
      <c r="I60" s="36">
        <v>0</v>
      </c>
      <c r="K60" s="9">
        <v>1900000</v>
      </c>
      <c r="M60" s="13">
        <v>36865584611</v>
      </c>
      <c r="O60" s="13">
        <v>32334458400</v>
      </c>
      <c r="Q60" s="31">
        <v>4531124757</v>
      </c>
      <c r="R60" s="31"/>
    </row>
    <row r="61" spans="1:26" ht="21.75" customHeight="1" x14ac:dyDescent="0.2">
      <c r="A61" s="15" t="s">
        <v>63</v>
      </c>
      <c r="C61" s="9"/>
      <c r="E61" s="16">
        <v>169133965911</v>
      </c>
      <c r="G61" s="16">
        <v>160932051995</v>
      </c>
      <c r="I61" s="34">
        <v>8201913916</v>
      </c>
      <c r="K61" s="9"/>
      <c r="M61" s="16">
        <f>SUM(M8:M60)</f>
        <v>1506191268152</v>
      </c>
      <c r="O61" s="16">
        <f>SUM(O8:O60)</f>
        <v>1467584951168</v>
      </c>
      <c r="Q61" s="40">
        <f>SUM(Q8:R60)</f>
        <v>38606316984</v>
      </c>
      <c r="R61" s="40"/>
    </row>
    <row r="62" spans="1:26" x14ac:dyDescent="0.2">
      <c r="I62" s="20"/>
      <c r="O62" s="20"/>
    </row>
    <row r="63" spans="1:26" x14ac:dyDescent="0.2">
      <c r="I63" s="20"/>
      <c r="O63" s="20"/>
      <c r="Q63" s="20"/>
    </row>
    <row r="64" spans="1:26" x14ac:dyDescent="0.2">
      <c r="I64" s="20"/>
      <c r="Q64" s="20"/>
    </row>
    <row r="65" spans="9:17" x14ac:dyDescent="0.2">
      <c r="Q65" s="20"/>
    </row>
    <row r="66" spans="9:17" x14ac:dyDescent="0.2">
      <c r="I66" s="20"/>
      <c r="Q66" s="20"/>
    </row>
    <row r="67" spans="9:17" x14ac:dyDescent="0.2">
      <c r="I67" s="20"/>
      <c r="Q67" s="20"/>
    </row>
    <row r="68" spans="9:17" x14ac:dyDescent="0.2">
      <c r="I68" s="20"/>
    </row>
    <row r="69" spans="9:17" x14ac:dyDescent="0.2">
      <c r="I69" s="20"/>
    </row>
  </sheetData>
  <mergeCells count="6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9:R59"/>
    <mergeCell ref="Q60:R60"/>
    <mergeCell ref="Q61:R61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سپرده بانکی</vt:lpstr>
      <vt:lpstr>درآمد</vt:lpstr>
      <vt:lpstr>درآمد سپرده بانکی</vt:lpstr>
      <vt:lpstr>سایر درآمدها</vt:lpstr>
      <vt:lpstr>درآمد سرمایه گذاری در سهام</vt:lpstr>
      <vt:lpstr>درآمد سود سهام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2024-10-27T09:56:10Z</dcterms:created>
  <dcterms:modified xsi:type="dcterms:W3CDTF">2024-10-29T11:43:09Z</dcterms:modified>
</cp:coreProperties>
</file>