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0438B7AF-EB43-4A50-8F2D-C5BBF50C7423}" xr6:coauthVersionLast="45" xr6:coauthVersionMax="45" xr10:uidLastSave="{00000000-0000-0000-0000-000000000000}"/>
  <bookViews>
    <workbookView xWindow="-120" yWindow="-120" windowWidth="29040" windowHeight="15840" activeTab="11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  <sheet name="11" sheetId="16" r:id="rId12"/>
  </sheets>
  <definedNames>
    <definedName name="_xlnm.Print_Area" localSheetId="1">'1'!$A$1:$W$73</definedName>
    <definedName name="_xlnm.Print_Area" localSheetId="11">'11'!$A$1:$E$13</definedName>
    <definedName name="_xlnm.Print_Area" localSheetId="2">'2'!$A$1:$S$21</definedName>
    <definedName name="_xlnm.Print_Area" localSheetId="3">'3'!$A$1:$I$13</definedName>
    <definedName name="_xlnm.Print_Area" localSheetId="4">'4'!$A$1:$S$42</definedName>
    <definedName name="_xlnm.Print_Area" localSheetId="6">'6'!$A$1:$Q$86</definedName>
    <definedName name="_xlnm.Print_Area" localSheetId="7">'7'!$A$1:$Q$72</definedName>
    <definedName name="_xlnm.Print_Area" localSheetId="8">'8'!$A$1:$U$109</definedName>
    <definedName name="_xlnm.Print_Titles" localSheetId="1">'1'!$1:$3</definedName>
    <definedName name="_xlnm.Print_Titles" localSheetId="4">'4'!$1:$3</definedName>
    <definedName name="_xlnm.Print_Titles" localSheetId="6">'6'!$1:$3</definedName>
    <definedName name="_xlnm.Print_Titles" localSheetId="7">'7'!$1:$3</definedName>
    <definedName name="_xlnm.Print_Titles" localSheetId="8">'8'!$1:$3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4" i="6" l="1"/>
  <c r="E13" i="16" l="1"/>
  <c r="E11" i="16"/>
  <c r="C13" i="16"/>
  <c r="O83" i="11" l="1"/>
  <c r="Q84" i="11"/>
  <c r="I34" i="9" l="1"/>
  <c r="I42" i="9" l="1"/>
  <c r="E108" i="13" l="1"/>
  <c r="I70" i="12"/>
  <c r="S12" i="10"/>
  <c r="S42" i="9"/>
  <c r="Q42" i="9"/>
  <c r="O41" i="9"/>
  <c r="O42" i="9" s="1"/>
  <c r="G8" i="8"/>
  <c r="G9" i="8"/>
  <c r="G11" i="8"/>
  <c r="W72" i="2" l="1"/>
  <c r="C72" i="2" l="1"/>
  <c r="I12" i="15" l="1"/>
  <c r="K11" i="15" s="1"/>
  <c r="G12" i="15"/>
  <c r="E12" i="15"/>
  <c r="Q11" i="14"/>
  <c r="O11" i="14"/>
  <c r="M11" i="14"/>
  <c r="K11" i="14"/>
  <c r="I11" i="14"/>
  <c r="G11" i="14"/>
  <c r="E11" i="14"/>
  <c r="C11" i="14"/>
  <c r="U108" i="13"/>
  <c r="S108" i="13"/>
  <c r="Q108" i="13"/>
  <c r="O108" i="13"/>
  <c r="M108" i="13"/>
  <c r="K108" i="13"/>
  <c r="I108" i="13"/>
  <c r="G108" i="13"/>
  <c r="C108" i="13"/>
  <c r="Q70" i="12"/>
  <c r="O70" i="12"/>
  <c r="M70" i="12"/>
  <c r="G70" i="12"/>
  <c r="E70" i="12"/>
  <c r="M84" i="11"/>
  <c r="K84" i="11"/>
  <c r="I84" i="11"/>
  <c r="G84" i="11"/>
  <c r="E84" i="11"/>
  <c r="Q12" i="10"/>
  <c r="O12" i="10"/>
  <c r="M12" i="10"/>
  <c r="K12" i="10"/>
  <c r="I12" i="10"/>
  <c r="M42" i="9"/>
  <c r="K42" i="9"/>
  <c r="E12" i="8"/>
  <c r="I11" i="8"/>
  <c r="I9" i="8"/>
  <c r="I8" i="8"/>
  <c r="I12" i="8" s="1"/>
  <c r="Q14" i="6"/>
  <c r="O14" i="6"/>
  <c r="M14" i="6"/>
  <c r="K14" i="6"/>
  <c r="U72" i="2"/>
  <c r="S72" i="2"/>
  <c r="Q72" i="2"/>
  <c r="O72" i="2"/>
  <c r="M72" i="2"/>
  <c r="L72" i="2"/>
  <c r="J72" i="2"/>
  <c r="I72" i="2"/>
  <c r="G72" i="2"/>
  <c r="E72" i="2"/>
  <c r="K9" i="15" l="1"/>
  <c r="K10" i="15"/>
  <c r="K12" i="15" l="1"/>
  <c r="G12" i="8"/>
  <c r="O84" i="11"/>
</calcChain>
</file>

<file path=xl/sharedStrings.xml><?xml version="1.0" encoding="utf-8"?>
<sst xmlns="http://schemas.openxmlformats.org/spreadsheetml/2006/main" count="669" uniqueCount="232">
  <si>
    <t>‫صندوق سرمايه گذاري رشد سامان</t>
  </si>
  <si>
    <t>‫صورت وضعیت پورتفوی</t>
  </si>
  <si>
    <t>‫برای ماه منتهی به 1400/06/31</t>
  </si>
  <si>
    <t>‫1- سرمایه گذاری ها</t>
  </si>
  <si>
    <t>‫1-1- سرمایه گذاری در سهام و حق تقدم سهام</t>
  </si>
  <si>
    <t>‫1400/05/31</t>
  </si>
  <si>
    <t>‫تغییرات طی دوره</t>
  </si>
  <si>
    <t>‫1400/06/31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</si>
  <si>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</si>
  <si>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</si>
  <si>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</si>
  <si>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</si>
  <si>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</si>
  <si>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</si>
  <si>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</si>
  <si>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</si>
  <si>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</si>
  <si>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‫آريان كيميا تك</t>
  </si>
  <si>
    <t>‫آلومينيوم ايران</t>
  </si>
  <si>
    <t>‫اقتصاد نوين</t>
  </si>
  <si>
    <t>‫انرژي اميد تابان هور</t>
  </si>
  <si>
    <t>‫بانک سامان</t>
  </si>
  <si>
    <t>‫برق مپنا</t>
  </si>
  <si>
    <t>‫بيمه البرز</t>
  </si>
  <si>
    <t>‫تامين سرمايه بانك ملت</t>
  </si>
  <si>
    <t>‫تامين سرمايه لوتوس پارسيان</t>
  </si>
  <si>
    <t>‫تامين ماسه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</si>
  <si>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</si>
  <si>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</si>
  <si>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</si>
  <si>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</si>
  <si>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</si>
  <si>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</si>
  <si>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‫س. و خدمات مديريت صند. ب كشوري</t>
  </si>
  <si>
    <t>‫سرمايه گذاري تامين اجتماعي</t>
  </si>
  <si>
    <t>‫سرمايه گذاري غدير</t>
  </si>
  <si>
    <t>‫سرمايه گذاري كشاورزي كوثر</t>
  </si>
  <si>
    <t>‫سرمايه گذاري معادن و فلزات</t>
  </si>
  <si>
    <t>‫سرمايه گذاري ملي ايران</t>
  </si>
  <si>
    <t>‫سرمايه گذاري هامون صبا</t>
  </si>
  <si>
    <t>‫سيمان مازندران</t>
  </si>
  <si>
    <t>‫سينا دارو</t>
  </si>
  <si>
    <t>‫سپيد ماكيان</t>
  </si>
  <si>
    <t>‫شمال شرق شاهرود</t>
  </si>
  <si>
    <t>‫شيشه همدان</t>
  </si>
  <si>
    <t>‫صنايع شيميايي كيمياگران امروز</t>
  </si>
  <si>
    <t>‫صنايع پتروشيمي خليج فارس</t>
  </si>
  <si>
    <t>‫صندوق بازنشستگي</t>
  </si>
  <si>
    <t>‫فولاد خوزستان</t>
  </si>
  <si>
    <t>‫فولاد مباركه</t>
  </si>
  <si>
    <t>‫فولاد هرمزگان</t>
  </si>
  <si>
    <t>‫كوير تاير</t>
  </si>
  <si>
    <t>‫كي بي سي</t>
  </si>
  <si>
    <t>‫كيميدارو</t>
  </si>
  <si>
    <t>‫مخابرات</t>
  </si>
  <si>
    <t>‫مديريت صنعت شوينده ت.ص.بهشهر</t>
  </si>
  <si>
    <t>‫ملي مس</t>
  </si>
  <si>
    <t>‫نسوز آذر</t>
  </si>
  <si>
    <t>‫نفت اصفهان</t>
  </si>
  <si>
    <t>‫نفت بهران</t>
  </si>
  <si>
    <t>‫نفت تهران</t>
  </si>
  <si>
    <t>‫نفت و گاز پارسیان</t>
  </si>
  <si>
    <t>‫پارس فولاد سبزوار</t>
  </si>
  <si>
    <t>‫پتروشيمي غدير</t>
  </si>
  <si>
    <t>‫پتروشیمی تامین</t>
  </si>
  <si>
    <t>‫پتروشیمی مارون</t>
  </si>
  <si>
    <t>‫پديده شيمي قرن</t>
  </si>
  <si>
    <t>‫پديده شيمي قرن (تقدم)</t>
  </si>
  <si>
    <t>‫پرداخت الكترونيك سامان كيش</t>
  </si>
  <si>
    <t>‫پليمر آريا ساسول</t>
  </si>
  <si>
    <t>‫پمپ ايران</t>
  </si>
  <si>
    <t>‫چادرملو</t>
  </si>
  <si>
    <t>‫کارخانجات مخابراتی ایران</t>
  </si>
  <si>
    <t>‫گروه اقتصادي كرمان خودرو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</si>
  <si>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</si>
  <si>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</si>
  <si>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</si>
  <si>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</si>
  <si>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</si>
  <si>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</si>
  <si>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</si>
  <si>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</si>
  <si>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</si>
  <si>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</si>
  <si>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</si>
  <si>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</si>
  <si>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</si>
  <si>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</si>
  <si>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</si>
  <si>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</si>
  <si>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</si>
  <si>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</si>
  <si>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</si>
  <si>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</si>
  <si>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</si>
  <si>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</si>
  <si>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</si>
  <si>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</si>
  <si>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</si>
  <si>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</si>
  <si>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</si>
  <si>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</si>
  <si>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</si>
  <si>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</si>
  <si>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</si>
  <si>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</si>
  <si>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</si>
  <si>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</si>
  <si>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</si>
  <si>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</si>
  <si>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</si>
  <si>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</si>
  <si>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</si>
  <si>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</si>
  <si>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</si>
  <si>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</si>
  <si>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</si>
  <si>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</si>
  <si>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</si>
  <si>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</si>
  <si>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</si>
  <si>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</si>
  <si>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</si>
  <si>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</si>
  <si>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</si>
  <si>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</si>
  <si>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‫1400/04/31</t>
  </si>
  <si>
    <t>‫1399/12/20</t>
  </si>
  <si>
    <t>‫1400/04/28</t>
  </si>
  <si>
    <t>‫تامين سرمايه امين</t>
  </si>
  <si>
    <t>‫1399/10/30</t>
  </si>
  <si>
    <t>‫1400/05/05</t>
  </si>
  <si>
    <t>‫تجهیز نیروی زنگان</t>
  </si>
  <si>
    <t>‫1400/02/30</t>
  </si>
  <si>
    <t>‫1400/04/06</t>
  </si>
  <si>
    <t>‫توليدي فولاد سپيد فراب كوير</t>
  </si>
  <si>
    <t>‫1400/04/29</t>
  </si>
  <si>
    <t>‫1399/12/25</t>
  </si>
  <si>
    <t>‫1400/04/08</t>
  </si>
  <si>
    <t>‫1400/04/14</t>
  </si>
  <si>
    <t>‫1400/04/27</t>
  </si>
  <si>
    <t>‫شرکت سرمایه گذاری خوارزمی</t>
  </si>
  <si>
    <t>‫1399/07/29</t>
  </si>
  <si>
    <t>‫فرآوري معدني اپال كاني پارس</t>
  </si>
  <si>
    <t>‫1400/02/22</t>
  </si>
  <si>
    <t>‫1400/05/11</t>
  </si>
  <si>
    <t>‫1400/04/02</t>
  </si>
  <si>
    <t>‫ليزينگ كارآفرين</t>
  </si>
  <si>
    <t>‫1400/04/07</t>
  </si>
  <si>
    <t>‫1400/02/26</t>
  </si>
  <si>
    <t>‫1400/03/31</t>
  </si>
  <si>
    <t>‫پخش هجرت</t>
  </si>
  <si>
    <t>‫1400/03/11</t>
  </si>
  <si>
    <t>‫1400/01/22</t>
  </si>
  <si>
    <t>‫1400/04/24</t>
  </si>
  <si>
    <t>‫گسترش صنايع روي ايرانيان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</si>
  <si>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</si>
  <si>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</si>
  <si>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</si>
  <si>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</si>
  <si>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</si>
  <si>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‫1400/06/01</t>
  </si>
  <si>
    <t>‫-</t>
  </si>
  <si>
    <t>‫كوتاه مدت-1-1792880-810-829-سامان</t>
  </si>
  <si>
    <t>‫كوتاه مدت-1-1792880-819-821-سامان</t>
  </si>
  <si>
    <t>‫1400/06/11</t>
  </si>
  <si>
    <t>‫سود(زیان) حاصل از فروش اوراق بهادار</t>
  </si>
  <si>
    <t>‫ارزش دفتری</t>
  </si>
  <si>
    <t>‫سود و زیان ناشی از فروش</t>
  </si>
  <si>
    <t>‫اسنادخزانه-م20بودجه98-020806</t>
  </si>
  <si>
    <t>‫اسنادخزانه-م21بودجه98-020906</t>
  </si>
  <si>
    <t>‫ايران خودرو</t>
  </si>
  <si>
    <t>‫ايران خودرو  ديزل</t>
  </si>
  <si>
    <t>‫ايران دارو</t>
  </si>
  <si>
    <t>‫بانك تجارت</t>
  </si>
  <si>
    <t>‫بانك كارآفرين</t>
  </si>
  <si>
    <t>‫بانک دی</t>
  </si>
  <si>
    <t>‫بهساز كاشانه تهران</t>
  </si>
  <si>
    <t>‫بیمه سامان</t>
  </si>
  <si>
    <t>‫توليد نيروي برق  آبادان</t>
  </si>
  <si>
    <t>‫تکادو</t>
  </si>
  <si>
    <t>‫ذوب آهن اصفهان</t>
  </si>
  <si>
    <t>‫سايپا</t>
  </si>
  <si>
    <t>‫سرمايه گذاري پويا</t>
  </si>
  <si>
    <t>‫سيمان فارس و خوزستان</t>
  </si>
  <si>
    <t>‫سپيدار سيستم آسيا</t>
  </si>
  <si>
    <t>‫شركت اعتباري ملل</t>
  </si>
  <si>
    <t>‫صنايع چوب خزر كاسپين</t>
  </si>
  <si>
    <t>‫صنعت غذايي كورش</t>
  </si>
  <si>
    <t>‫كشتيراني ايران</t>
  </si>
  <si>
    <t>‫لبنيات پاك</t>
  </si>
  <si>
    <t>‫ليزينگ پارسيان</t>
  </si>
  <si>
    <t>‫محصولات كاغذي لطيف</t>
  </si>
  <si>
    <t>‫مديريت سرمايه گذاري كوثربهمن</t>
  </si>
  <si>
    <t>‫مگسال</t>
  </si>
  <si>
    <t>‫پتروشيمي بوعلي سينا</t>
  </si>
  <si>
    <t>‫پلي پروپيلن جم - جم پيلن</t>
  </si>
  <si>
    <t>‫گ.مديريت ارزش سرمايه ص ب كشوري</t>
  </si>
  <si>
    <t>‫گل گهر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</si>
  <si>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</si>
  <si>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</si>
  <si>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</si>
  <si>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‫شيشه همدان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</si>
  <si>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</si>
  <si>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</si>
  <si>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</si>
  <si>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</si>
  <si>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</si>
  <si>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</si>
  <si>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</si>
  <si>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‫كارخانجات مخابراتي ايران</t>
  </si>
  <si>
    <t>‫نفت و گاز پارسيان</t>
  </si>
  <si>
    <t>‫نيرو سرمايه</t>
  </si>
  <si>
    <t>‫پتروشيمي تامين</t>
  </si>
  <si>
    <t>‫پتروشيمي خليج فارس</t>
  </si>
  <si>
    <t>‫پتروشيمي مارون</t>
  </si>
  <si>
    <t>‫بانك دي</t>
  </si>
  <si>
    <t>‫بيمه سامان</t>
  </si>
  <si>
    <t>‫تجهيز نيروي زنگان</t>
  </si>
  <si>
    <t>‫تكادو</t>
  </si>
  <si>
    <t>‫شركت سرمايه گذاري خوارزمي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</si>
  <si>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</si>
  <si>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</si>
  <si>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</si>
  <si>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</si>
  <si>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</si>
  <si>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</si>
  <si>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</si>
  <si>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</si>
  <si>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</si>
  <si>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</si>
  <si>
    <t>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</si>
</sst>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63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1"/>
      <color indexed="8"/>
      <name val="Calibri"/>
      <family val="2"/>
      <charset val="178"/>
      <scheme val="minor"/>
    </font>
    <font>
      <sz val="9"/>
      <color rgb="FF000000"/>
      <name val="Tahoma"/>
      <family val="2"/>
    </font>
    <font>
      <b/>
      <sz val="9"/>
      <color rgb="FF005EBB"/>
      <name val="Tahoma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24">
    <xf numFmtId="0" fontId="0" fillId="0" borderId="0" xfId="0"/>
    <xf numFmtId="0" fontId="1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right" vertical="center" wrapText="1"/>
    </xf>
    <xf numFmtId="37" fontId="13" fillId="0" borderId="0" xfId="0" applyNumberFormat="1" applyFont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right" vertical="center" wrapText="1"/>
    </xf>
    <xf numFmtId="37" fontId="17" fillId="0" borderId="0" xfId="0" applyNumberFormat="1" applyFont="1" applyAlignment="1">
      <alignment horizontal="right" vertical="center" wrapText="1"/>
    </xf>
    <xf numFmtId="37" fontId="18" fillId="0" borderId="0" xfId="0" applyNumberFormat="1" applyFont="1" applyAlignment="1">
      <alignment horizontal="right" vertical="center" wrapText="1"/>
    </xf>
    <xf numFmtId="37" fontId="19" fillId="0" borderId="0" xfId="0" applyNumberFormat="1" applyFont="1" applyAlignment="1">
      <alignment horizontal="right" vertical="center" wrapText="1"/>
    </xf>
    <xf numFmtId="37" fontId="20" fillId="0" borderId="0" xfId="0" applyNumberFormat="1" applyFont="1" applyAlignment="1">
      <alignment horizontal="right" vertical="center" wrapText="1"/>
    </xf>
    <xf numFmtId="37" fontId="21" fillId="0" borderId="0" xfId="0" applyNumberFormat="1" applyFont="1" applyAlignment="1">
      <alignment horizontal="right" vertical="center" wrapText="1"/>
    </xf>
    <xf numFmtId="37" fontId="22" fillId="0" borderId="0" xfId="0" applyNumberFormat="1" applyFont="1" applyAlignment="1">
      <alignment horizontal="right" vertical="center" wrapText="1"/>
    </xf>
    <xf numFmtId="37" fontId="23" fillId="0" borderId="0" xfId="0" applyNumberFormat="1" applyFont="1" applyAlignment="1">
      <alignment horizontal="right" vertical="center" wrapText="1"/>
    </xf>
    <xf numFmtId="37" fontId="24" fillId="0" borderId="0" xfId="0" applyNumberFormat="1" applyFont="1" applyAlignment="1">
      <alignment horizontal="right" vertical="center" wrapText="1"/>
    </xf>
    <xf numFmtId="37" fontId="25" fillId="0" borderId="0" xfId="0" applyNumberFormat="1" applyFont="1" applyAlignment="1">
      <alignment horizontal="right" vertical="center" wrapText="1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 wrapText="1"/>
    </xf>
    <xf numFmtId="37" fontId="95" fillId="0" borderId="1" xfId="0" applyNumberFormat="1" applyFont="1" applyBorder="1" applyAlignment="1">
      <alignment horizontal="center" vertical="center" wrapText="1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 wrapText="1"/>
    </xf>
    <xf numFmtId="37" fontId="101" fillId="0" borderId="0" xfId="0" applyNumberFormat="1" applyFont="1" applyAlignment="1">
      <alignment horizontal="right" vertical="center" wrapText="1"/>
    </xf>
    <xf numFmtId="37" fontId="102" fillId="0" borderId="0" xfId="0" applyNumberFormat="1" applyFont="1" applyAlignment="1">
      <alignment horizontal="center" vertical="center" wrapText="1"/>
    </xf>
    <xf numFmtId="37" fontId="103" fillId="0" borderId="0" xfId="0" applyNumberFormat="1" applyFont="1" applyAlignment="1">
      <alignment horizontal="right" vertical="center" wrapText="1"/>
    </xf>
    <xf numFmtId="37" fontId="104" fillId="0" borderId="0" xfId="0" applyNumberFormat="1" applyFont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10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right" vertical="center" wrapText="1"/>
    </xf>
    <xf numFmtId="37" fontId="111" fillId="0" borderId="0" xfId="0" applyNumberFormat="1" applyFont="1" applyAlignment="1">
      <alignment horizontal="center" vertical="center" wrapText="1"/>
    </xf>
    <xf numFmtId="10" fontId="112" fillId="0" borderId="0" xfId="0" applyNumberFormat="1" applyFont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10" fontId="130" fillId="0" borderId="0" xfId="0" applyNumberFormat="1" applyFont="1" applyAlignment="1">
      <alignment horizontal="center" vertical="center"/>
    </xf>
    <xf numFmtId="10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right" vertical="center"/>
    </xf>
    <xf numFmtId="10" fontId="133" fillId="0" borderId="0" xfId="0" applyNumberFormat="1" applyFont="1" applyAlignment="1">
      <alignment horizontal="center" vertical="center"/>
    </xf>
    <xf numFmtId="10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right" vertical="center"/>
    </xf>
    <xf numFmtId="37" fontId="136" fillId="0" borderId="0" xfId="0" applyNumberFormat="1" applyFont="1" applyAlignment="1">
      <alignment horizontal="right" vertical="center"/>
    </xf>
    <xf numFmtId="10" fontId="137" fillId="0" borderId="0" xfId="0" applyNumberFormat="1" applyFont="1" applyAlignment="1">
      <alignment horizontal="center" vertical="center"/>
    </xf>
    <xf numFmtId="10" fontId="138" fillId="0" borderId="0" xfId="0" applyNumberFormat="1" applyFont="1" applyAlignment="1">
      <alignment horizontal="center" vertical="center"/>
    </xf>
    <xf numFmtId="10" fontId="141" fillId="0" borderId="3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1" xfId="0" applyNumberFormat="1" applyFont="1" applyBorder="1" applyAlignment="1">
      <alignment horizontal="center" vertical="center" wrapText="1"/>
    </xf>
    <xf numFmtId="37" fontId="157" fillId="0" borderId="1" xfId="0" applyNumberFormat="1" applyFont="1" applyBorder="1" applyAlignment="1">
      <alignment horizontal="center" vertical="center" wrapText="1"/>
    </xf>
    <xf numFmtId="37" fontId="158" fillId="0" borderId="1" xfId="0" applyNumberFormat="1" applyFont="1" applyBorder="1" applyAlignment="1">
      <alignment horizontal="center" vertical="center" wrapText="1"/>
    </xf>
    <xf numFmtId="37" fontId="159" fillId="0" borderId="1" xfId="0" applyNumberFormat="1" applyFont="1" applyBorder="1" applyAlignment="1">
      <alignment horizontal="center" vertical="center" wrapText="1"/>
    </xf>
    <xf numFmtId="37" fontId="160" fillId="0" borderId="1" xfId="0" applyNumberFormat="1" applyFont="1" applyBorder="1" applyAlignment="1">
      <alignment horizontal="center" vertical="center" wrapText="1"/>
    </xf>
    <xf numFmtId="37" fontId="161" fillId="0" borderId="1" xfId="0" applyNumberFormat="1" applyFont="1" applyBorder="1" applyAlignment="1">
      <alignment horizontal="center" vertical="center" wrapText="1"/>
    </xf>
    <xf numFmtId="37" fontId="194" fillId="0" borderId="4" xfId="0" applyNumberFormat="1" applyFont="1" applyBorder="1" applyAlignment="1">
      <alignment horizontal="center" vertical="center"/>
    </xf>
    <xf numFmtId="37" fontId="195" fillId="0" borderId="4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197" fillId="0" borderId="4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 wrapText="1"/>
    </xf>
    <xf numFmtId="37" fontId="209" fillId="0" borderId="1" xfId="0" applyNumberFormat="1" applyFont="1" applyBorder="1" applyAlignment="1">
      <alignment horizontal="center" vertical="center" wrapText="1"/>
    </xf>
    <xf numFmtId="37" fontId="210" fillId="0" borderId="1" xfId="0" applyNumberFormat="1" applyFont="1" applyBorder="1" applyAlignment="1">
      <alignment horizontal="center" vertical="center" wrapText="1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1" xfId="0" applyNumberFormat="1" applyFont="1" applyBorder="1" applyAlignment="1">
      <alignment horizontal="center" vertical="center" wrapText="1"/>
    </xf>
    <xf numFmtId="37" fontId="214" fillId="0" borderId="1" xfId="0" applyNumberFormat="1" applyFont="1" applyBorder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5" fillId="0" borderId="3" xfId="0" applyNumberFormat="1" applyFont="1" applyBorder="1" applyAlignment="1">
      <alignment horizontal="center" vertical="center"/>
    </xf>
    <xf numFmtId="37" fontId="226" fillId="0" borderId="3" xfId="0" applyNumberFormat="1" applyFont="1" applyBorder="1" applyAlignment="1">
      <alignment horizontal="center" vertical="center"/>
    </xf>
    <xf numFmtId="37" fontId="227" fillId="0" borderId="4" xfId="0" applyNumberFormat="1" applyFont="1" applyBorder="1" applyAlignment="1">
      <alignment horizontal="center" vertical="center"/>
    </xf>
    <xf numFmtId="37" fontId="228" fillId="0" borderId="4" xfId="0" applyNumberFormat="1" applyFont="1" applyBorder="1" applyAlignment="1">
      <alignment horizontal="center" vertical="center"/>
    </xf>
    <xf numFmtId="37" fontId="229" fillId="0" borderId="4" xfId="0" applyNumberFormat="1" applyFont="1" applyBorder="1" applyAlignment="1">
      <alignment horizontal="center" vertical="center"/>
    </xf>
    <xf numFmtId="37" fontId="230" fillId="0" borderId="4" xfId="0" applyNumberFormat="1" applyFont="1" applyBorder="1" applyAlignment="1">
      <alignment horizontal="center" vertical="center"/>
    </xf>
    <xf numFmtId="37" fontId="231" fillId="0" borderId="4" xfId="0" applyNumberFormat="1" applyFont="1" applyBorder="1" applyAlignment="1">
      <alignment horizontal="center" vertical="center"/>
    </xf>
    <xf numFmtId="37" fontId="232" fillId="0" borderId="4" xfId="0" applyNumberFormat="1" applyFont="1" applyBorder="1" applyAlignment="1">
      <alignment horizontal="center" vertical="center"/>
    </xf>
    <xf numFmtId="37" fontId="240" fillId="0" borderId="1" xfId="0" applyNumberFormat="1" applyFont="1" applyBorder="1" applyAlignment="1">
      <alignment horizontal="center" vertical="center" wrapText="1"/>
    </xf>
    <xf numFmtId="37" fontId="241" fillId="0" borderId="1" xfId="0" applyNumberFormat="1" applyFont="1" applyBorder="1" applyAlignment="1">
      <alignment horizontal="center" vertical="center" wrapText="1"/>
    </xf>
    <xf numFmtId="37" fontId="242" fillId="0" borderId="1" xfId="0" applyNumberFormat="1" applyFont="1" applyBorder="1" applyAlignment="1">
      <alignment horizontal="center" vertical="center" wrapText="1"/>
    </xf>
    <xf numFmtId="37" fontId="243" fillId="0" borderId="1" xfId="0" applyNumberFormat="1" applyFont="1" applyBorder="1" applyAlignment="1">
      <alignment horizontal="center" vertical="center" wrapText="1"/>
    </xf>
    <xf numFmtId="37" fontId="244" fillId="0" borderId="1" xfId="0" applyNumberFormat="1" applyFont="1" applyBorder="1" applyAlignment="1">
      <alignment horizontal="center" vertical="center" wrapText="1"/>
    </xf>
    <xf numFmtId="37" fontId="245" fillId="0" borderId="1" xfId="0" applyNumberFormat="1" applyFont="1" applyBorder="1" applyAlignment="1">
      <alignment horizontal="center" vertical="center" wrapText="1"/>
    </xf>
    <xf numFmtId="37" fontId="246" fillId="0" borderId="1" xfId="0" applyNumberFormat="1" applyFont="1" applyBorder="1" applyAlignment="1">
      <alignment horizontal="center" vertical="center" wrapText="1"/>
    </xf>
    <xf numFmtId="37" fontId="247" fillId="0" borderId="1" xfId="0" applyNumberFormat="1" applyFont="1" applyBorder="1" applyAlignment="1">
      <alignment horizontal="center" vertical="center" wrapText="1"/>
    </xf>
    <xf numFmtId="37" fontId="323" fillId="0" borderId="4" xfId="0" applyNumberFormat="1" applyFont="1" applyBorder="1" applyAlignment="1">
      <alignment horizontal="center" vertical="center"/>
    </xf>
    <xf numFmtId="37" fontId="324" fillId="0" borderId="4" xfId="0" applyNumberFormat="1" applyFont="1" applyBorder="1" applyAlignment="1">
      <alignment horizontal="center" vertical="center"/>
    </xf>
    <xf numFmtId="37" fontId="325" fillId="0" borderId="4" xfId="0" applyNumberFormat="1" applyFont="1" applyBorder="1" applyAlignment="1">
      <alignment horizontal="center" vertical="center"/>
    </xf>
    <xf numFmtId="37" fontId="338" fillId="0" borderId="1" xfId="0" applyNumberFormat="1" applyFont="1" applyBorder="1" applyAlignment="1">
      <alignment horizontal="center" vertical="center" wrapText="1"/>
    </xf>
    <xf numFmtId="37" fontId="339" fillId="0" borderId="1" xfId="0" applyNumberFormat="1" applyFont="1" applyBorder="1" applyAlignment="1">
      <alignment horizontal="center" vertical="center" wrapText="1"/>
    </xf>
    <xf numFmtId="37" fontId="340" fillId="0" borderId="1" xfId="0" applyNumberFormat="1" applyFont="1" applyBorder="1" applyAlignment="1">
      <alignment horizontal="center" vertical="center" wrapText="1"/>
    </xf>
    <xf numFmtId="37" fontId="341" fillId="0" borderId="1" xfId="0" applyNumberFormat="1" applyFont="1" applyBorder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 wrapText="1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/>
    </xf>
    <xf numFmtId="37" fontId="408" fillId="0" borderId="4" xfId="0" applyNumberFormat="1" applyFont="1" applyBorder="1" applyAlignment="1">
      <alignment horizontal="center" vertical="center"/>
    </xf>
    <xf numFmtId="37" fontId="409" fillId="0" borderId="4" xfId="0" applyNumberFormat="1" applyFont="1" applyBorder="1" applyAlignment="1">
      <alignment horizontal="center" vertical="center"/>
    </xf>
    <xf numFmtId="37" fontId="410" fillId="0" borderId="4" xfId="0" applyNumberFormat="1" applyFont="1" applyBorder="1" applyAlignment="1">
      <alignment horizontal="center" vertical="center"/>
    </xf>
    <xf numFmtId="37" fontId="421" fillId="0" borderId="1" xfId="0" applyNumberFormat="1" applyFont="1" applyBorder="1" applyAlignment="1">
      <alignment horizontal="center" vertical="center"/>
    </xf>
    <xf numFmtId="37" fontId="422" fillId="0" borderId="1" xfId="0" applyNumberFormat="1" applyFont="1" applyBorder="1" applyAlignment="1">
      <alignment horizontal="center" vertical="center" wrapText="1"/>
    </xf>
    <xf numFmtId="37" fontId="423" fillId="0" borderId="1" xfId="0" applyNumberFormat="1" applyFont="1" applyBorder="1" applyAlignment="1">
      <alignment horizontal="center" vertical="center" wrapText="1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1" xfId="0" applyNumberFormat="1" applyFont="1" applyBorder="1" applyAlignment="1">
      <alignment horizontal="center" vertical="center" wrapText="1"/>
    </xf>
    <xf numFmtId="37" fontId="426" fillId="0" borderId="1" xfId="0" applyNumberFormat="1" applyFont="1" applyBorder="1" applyAlignment="1">
      <alignment horizontal="center" vertical="center" wrapText="1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1" xfId="0" applyNumberFormat="1" applyFont="1" applyBorder="1" applyAlignment="1">
      <alignment horizontal="center" vertical="center" wrapText="1"/>
    </xf>
    <xf numFmtId="37" fontId="431" fillId="0" borderId="1" xfId="0" applyNumberFormat="1" applyFont="1" applyBorder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/>
    </xf>
    <xf numFmtId="10" fontId="434" fillId="0" borderId="0" xfId="0" applyNumberFormat="1" applyFont="1" applyAlignment="1">
      <alignment horizontal="center" vertical="center"/>
    </xf>
    <xf numFmtId="10" fontId="435" fillId="0" borderId="0" xfId="0" applyNumberFormat="1" applyFont="1" applyAlignment="1">
      <alignment horizontal="center" vertical="center"/>
    </xf>
    <xf numFmtId="10" fontId="437" fillId="0" borderId="0" xfId="0" applyNumberFormat="1" applyFont="1" applyAlignment="1">
      <alignment horizontal="center" vertical="center"/>
    </xf>
    <xf numFmtId="10" fontId="438" fillId="0" borderId="0" xfId="0" applyNumberFormat="1" applyFont="1" applyAlignment="1">
      <alignment horizontal="center" vertical="center"/>
    </xf>
    <xf numFmtId="10" fontId="440" fillId="0" borderId="0" xfId="0" applyNumberFormat="1" applyFont="1" applyAlignment="1">
      <alignment horizontal="center" vertical="center"/>
    </xf>
    <xf numFmtId="10" fontId="441" fillId="0" borderId="0" xfId="0" applyNumberFormat="1" applyFont="1" applyAlignment="1">
      <alignment horizontal="center" vertical="center"/>
    </xf>
    <xf numFmtId="10" fontId="443" fillId="0" borderId="0" xfId="0" applyNumberFormat="1" applyFont="1" applyAlignment="1">
      <alignment horizontal="center" vertical="center"/>
    </xf>
    <xf numFmtId="10" fontId="444" fillId="0" borderId="0" xfId="0" applyNumberFormat="1" applyFont="1" applyAlignment="1">
      <alignment horizontal="center" vertical="center"/>
    </xf>
    <xf numFmtId="10" fontId="446" fillId="0" borderId="0" xfId="0" applyNumberFormat="1" applyFont="1" applyAlignment="1">
      <alignment horizontal="center" vertical="center"/>
    </xf>
    <xf numFmtId="10" fontId="447" fillId="0" borderId="0" xfId="0" applyNumberFormat="1" applyFont="1" applyAlignment="1">
      <alignment horizontal="center" vertical="center"/>
    </xf>
    <xf numFmtId="10" fontId="449" fillId="0" borderId="0" xfId="0" applyNumberFormat="1" applyFont="1" applyAlignment="1">
      <alignment horizontal="center" vertical="center"/>
    </xf>
    <xf numFmtId="10" fontId="450" fillId="0" borderId="0" xfId="0" applyNumberFormat="1" applyFont="1" applyAlignment="1">
      <alignment horizontal="center" vertical="center"/>
    </xf>
    <xf numFmtId="10" fontId="452" fillId="0" borderId="0" xfId="0" applyNumberFormat="1" applyFont="1" applyAlignment="1">
      <alignment horizontal="center" vertical="center"/>
    </xf>
    <xf numFmtId="10" fontId="453" fillId="0" borderId="0" xfId="0" applyNumberFormat="1" applyFont="1" applyAlignment="1">
      <alignment horizontal="center" vertical="center"/>
    </xf>
    <xf numFmtId="10" fontId="455" fillId="0" borderId="0" xfId="0" applyNumberFormat="1" applyFont="1" applyAlignment="1">
      <alignment horizontal="center" vertical="center"/>
    </xf>
    <xf numFmtId="10" fontId="456" fillId="0" borderId="0" xfId="0" applyNumberFormat="1" applyFont="1" applyAlignment="1">
      <alignment horizontal="center" vertical="center"/>
    </xf>
    <xf numFmtId="10" fontId="458" fillId="0" borderId="0" xfId="0" applyNumberFormat="1" applyFont="1" applyAlignment="1">
      <alignment horizontal="center" vertical="center"/>
    </xf>
    <xf numFmtId="10" fontId="459" fillId="0" borderId="0" xfId="0" applyNumberFormat="1" applyFont="1" applyAlignment="1">
      <alignment horizontal="center" vertical="center"/>
    </xf>
    <xf numFmtId="10" fontId="461" fillId="0" borderId="0" xfId="0" applyNumberFormat="1" applyFont="1" applyAlignment="1">
      <alignment horizontal="center" vertical="center"/>
    </xf>
    <xf numFmtId="10" fontId="462" fillId="0" borderId="0" xfId="0" applyNumberFormat="1" applyFont="1" applyAlignment="1">
      <alignment horizontal="center" vertical="center"/>
    </xf>
    <xf numFmtId="10" fontId="464" fillId="0" borderId="0" xfId="0" applyNumberFormat="1" applyFont="1" applyAlignment="1">
      <alignment horizontal="center" vertical="center"/>
    </xf>
    <xf numFmtId="10" fontId="465" fillId="0" borderId="0" xfId="0" applyNumberFormat="1" applyFont="1" applyAlignment="1">
      <alignment horizontal="center" vertical="center"/>
    </xf>
    <xf numFmtId="10" fontId="467" fillId="0" borderId="0" xfId="0" applyNumberFormat="1" applyFont="1" applyAlignment="1">
      <alignment horizontal="center" vertical="center"/>
    </xf>
    <xf numFmtId="10" fontId="468" fillId="0" borderId="0" xfId="0" applyNumberFormat="1" applyFont="1" applyAlignment="1">
      <alignment horizontal="center" vertical="center"/>
    </xf>
    <xf numFmtId="10" fontId="470" fillId="0" borderId="0" xfId="0" applyNumberFormat="1" applyFont="1" applyAlignment="1">
      <alignment horizontal="center" vertical="center"/>
    </xf>
    <xf numFmtId="10" fontId="471" fillId="0" borderId="0" xfId="0" applyNumberFormat="1" applyFont="1" applyAlignment="1">
      <alignment horizontal="center" vertical="center"/>
    </xf>
    <xf numFmtId="10" fontId="473" fillId="0" borderId="0" xfId="0" applyNumberFormat="1" applyFont="1" applyAlignment="1">
      <alignment horizontal="center" vertical="center"/>
    </xf>
    <xf numFmtId="10" fontId="474" fillId="0" borderId="0" xfId="0" applyNumberFormat="1" applyFont="1" applyAlignment="1">
      <alignment horizontal="center" vertical="center"/>
    </xf>
    <xf numFmtId="10" fontId="476" fillId="0" borderId="0" xfId="0" applyNumberFormat="1" applyFont="1" applyAlignment="1">
      <alignment horizontal="center" vertical="center"/>
    </xf>
    <xf numFmtId="10" fontId="477" fillId="0" borderId="0" xfId="0" applyNumberFormat="1" applyFont="1" applyAlignment="1">
      <alignment horizontal="center" vertical="center"/>
    </xf>
    <xf numFmtId="10" fontId="479" fillId="0" borderId="0" xfId="0" applyNumberFormat="1" applyFont="1" applyAlignment="1">
      <alignment horizontal="center" vertical="center"/>
    </xf>
    <xf numFmtId="10" fontId="480" fillId="0" borderId="0" xfId="0" applyNumberFormat="1" applyFont="1" applyAlignment="1">
      <alignment horizontal="center" vertical="center"/>
    </xf>
    <xf numFmtId="10" fontId="482" fillId="0" borderId="0" xfId="0" applyNumberFormat="1" applyFont="1" applyAlignment="1">
      <alignment horizontal="center" vertical="center"/>
    </xf>
    <xf numFmtId="10" fontId="483" fillId="0" borderId="0" xfId="0" applyNumberFormat="1" applyFont="1" applyAlignment="1">
      <alignment horizontal="center" vertical="center"/>
    </xf>
    <xf numFmtId="10" fontId="485" fillId="0" borderId="0" xfId="0" applyNumberFormat="1" applyFont="1" applyAlignment="1">
      <alignment horizontal="center" vertical="center"/>
    </xf>
    <xf numFmtId="10" fontId="486" fillId="0" borderId="0" xfId="0" applyNumberFormat="1" applyFont="1" applyAlignment="1">
      <alignment horizontal="center" vertical="center"/>
    </xf>
    <xf numFmtId="10" fontId="488" fillId="0" borderId="0" xfId="0" applyNumberFormat="1" applyFont="1" applyAlignment="1">
      <alignment horizontal="center" vertical="center"/>
    </xf>
    <xf numFmtId="10" fontId="489" fillId="0" borderId="0" xfId="0" applyNumberFormat="1" applyFont="1" applyAlignment="1">
      <alignment horizontal="center" vertical="center"/>
    </xf>
    <xf numFmtId="10" fontId="491" fillId="0" borderId="0" xfId="0" applyNumberFormat="1" applyFont="1" applyAlignment="1">
      <alignment horizontal="center" vertical="center"/>
    </xf>
    <xf numFmtId="10" fontId="492" fillId="0" borderId="0" xfId="0" applyNumberFormat="1" applyFont="1" applyAlignment="1">
      <alignment horizontal="center" vertical="center"/>
    </xf>
    <xf numFmtId="10" fontId="494" fillId="0" borderId="0" xfId="0" applyNumberFormat="1" applyFont="1" applyAlignment="1">
      <alignment horizontal="center" vertical="center"/>
    </xf>
    <xf numFmtId="10" fontId="495" fillId="0" borderId="0" xfId="0" applyNumberFormat="1" applyFont="1" applyAlignment="1">
      <alignment horizontal="center" vertical="center"/>
    </xf>
    <xf numFmtId="10" fontId="497" fillId="0" borderId="0" xfId="0" applyNumberFormat="1" applyFont="1" applyAlignment="1">
      <alignment horizontal="center" vertical="center"/>
    </xf>
    <xf numFmtId="10" fontId="498" fillId="0" borderId="0" xfId="0" applyNumberFormat="1" applyFont="1" applyAlignment="1">
      <alignment horizontal="center" vertical="center"/>
    </xf>
    <xf numFmtId="10" fontId="500" fillId="0" borderId="0" xfId="0" applyNumberFormat="1" applyFont="1" applyAlignment="1">
      <alignment horizontal="center" vertical="center"/>
    </xf>
    <xf numFmtId="10" fontId="501" fillId="0" borderId="0" xfId="0" applyNumberFormat="1" applyFont="1" applyAlignment="1">
      <alignment horizontal="center" vertical="center"/>
    </xf>
    <xf numFmtId="10" fontId="503" fillId="0" borderId="0" xfId="0" applyNumberFormat="1" applyFont="1" applyAlignment="1">
      <alignment horizontal="center" vertical="center"/>
    </xf>
    <xf numFmtId="10" fontId="504" fillId="0" borderId="0" xfId="0" applyNumberFormat="1" applyFont="1" applyAlignment="1">
      <alignment horizontal="center" vertical="center"/>
    </xf>
    <xf numFmtId="10" fontId="506" fillId="0" borderId="0" xfId="0" applyNumberFormat="1" applyFont="1" applyAlignment="1">
      <alignment horizontal="center" vertical="center"/>
    </xf>
    <xf numFmtId="10" fontId="507" fillId="0" borderId="0" xfId="0" applyNumberFormat="1" applyFont="1" applyAlignment="1">
      <alignment horizontal="center" vertical="center"/>
    </xf>
    <xf numFmtId="10" fontId="509" fillId="0" borderId="0" xfId="0" applyNumberFormat="1" applyFont="1" applyAlignment="1">
      <alignment horizontal="center" vertical="center"/>
    </xf>
    <xf numFmtId="10" fontId="510" fillId="0" borderId="0" xfId="0" applyNumberFormat="1" applyFont="1" applyAlignment="1">
      <alignment horizontal="center" vertical="center"/>
    </xf>
    <xf numFmtId="10" fontId="512" fillId="0" borderId="0" xfId="0" applyNumberFormat="1" applyFont="1" applyAlignment="1">
      <alignment horizontal="center" vertical="center"/>
    </xf>
    <xf numFmtId="10" fontId="513" fillId="0" borderId="0" xfId="0" applyNumberFormat="1" applyFont="1" applyAlignment="1">
      <alignment horizontal="center" vertical="center"/>
    </xf>
    <xf numFmtId="10" fontId="515" fillId="0" borderId="0" xfId="0" applyNumberFormat="1" applyFont="1" applyAlignment="1">
      <alignment horizontal="center" vertical="center"/>
    </xf>
    <xf numFmtId="10" fontId="516" fillId="0" borderId="0" xfId="0" applyNumberFormat="1" applyFont="1" applyAlignment="1">
      <alignment horizontal="center" vertical="center"/>
    </xf>
    <xf numFmtId="10" fontId="518" fillId="0" borderId="0" xfId="0" applyNumberFormat="1" applyFont="1" applyAlignment="1">
      <alignment horizontal="center" vertical="center"/>
    </xf>
    <xf numFmtId="10" fontId="519" fillId="0" borderId="0" xfId="0" applyNumberFormat="1" applyFont="1" applyAlignment="1">
      <alignment horizontal="center" vertical="center"/>
    </xf>
    <xf numFmtId="10" fontId="521" fillId="0" borderId="0" xfId="0" applyNumberFormat="1" applyFont="1" applyAlignment="1">
      <alignment horizontal="center" vertical="center"/>
    </xf>
    <xf numFmtId="10" fontId="522" fillId="0" borderId="0" xfId="0" applyNumberFormat="1" applyFont="1" applyAlignment="1">
      <alignment horizontal="center" vertical="center"/>
    </xf>
    <xf numFmtId="10" fontId="524" fillId="0" borderId="0" xfId="0" applyNumberFormat="1" applyFont="1" applyAlignment="1">
      <alignment horizontal="center" vertical="center"/>
    </xf>
    <xf numFmtId="10" fontId="525" fillId="0" borderId="0" xfId="0" applyNumberFormat="1" applyFont="1" applyAlignment="1">
      <alignment horizontal="center" vertical="center"/>
    </xf>
    <xf numFmtId="10" fontId="527" fillId="0" borderId="0" xfId="0" applyNumberFormat="1" applyFont="1" applyAlignment="1">
      <alignment horizontal="center" vertical="center"/>
    </xf>
    <xf numFmtId="10" fontId="528" fillId="0" borderId="0" xfId="0" applyNumberFormat="1" applyFont="1" applyAlignment="1">
      <alignment horizontal="center" vertical="center"/>
    </xf>
    <xf numFmtId="10" fontId="530" fillId="0" borderId="0" xfId="0" applyNumberFormat="1" applyFont="1" applyAlignment="1">
      <alignment horizontal="center" vertical="center"/>
    </xf>
    <xf numFmtId="10" fontId="531" fillId="0" borderId="0" xfId="0" applyNumberFormat="1" applyFont="1" applyAlignment="1">
      <alignment horizontal="center" vertical="center"/>
    </xf>
    <xf numFmtId="10" fontId="533" fillId="0" borderId="0" xfId="0" applyNumberFormat="1" applyFont="1" applyAlignment="1">
      <alignment horizontal="center" vertical="center"/>
    </xf>
    <xf numFmtId="10" fontId="534" fillId="0" borderId="0" xfId="0" applyNumberFormat="1" applyFont="1" applyAlignment="1">
      <alignment horizontal="center" vertical="center"/>
    </xf>
    <xf numFmtId="10" fontId="536" fillId="0" borderId="0" xfId="0" applyNumberFormat="1" applyFont="1" applyAlignment="1">
      <alignment horizontal="center" vertical="center"/>
    </xf>
    <xf numFmtId="10" fontId="537" fillId="0" borderId="0" xfId="0" applyNumberFormat="1" applyFont="1" applyAlignment="1">
      <alignment horizontal="center" vertical="center"/>
    </xf>
    <xf numFmtId="10" fontId="539" fillId="0" borderId="0" xfId="0" applyNumberFormat="1" applyFont="1" applyAlignment="1">
      <alignment horizontal="center" vertical="center"/>
    </xf>
    <xf numFmtId="10" fontId="540" fillId="0" borderId="0" xfId="0" applyNumberFormat="1" applyFont="1" applyAlignment="1">
      <alignment horizontal="center" vertical="center"/>
    </xf>
    <xf numFmtId="10" fontId="542" fillId="0" borderId="0" xfId="0" applyNumberFormat="1" applyFont="1" applyAlignment="1">
      <alignment horizontal="center" vertical="center"/>
    </xf>
    <xf numFmtId="10" fontId="543" fillId="0" borderId="0" xfId="0" applyNumberFormat="1" applyFont="1" applyAlignment="1">
      <alignment horizontal="center" vertical="center"/>
    </xf>
    <xf numFmtId="10" fontId="545" fillId="0" borderId="0" xfId="0" applyNumberFormat="1" applyFont="1" applyAlignment="1">
      <alignment horizontal="center" vertical="center"/>
    </xf>
    <xf numFmtId="10" fontId="546" fillId="0" borderId="0" xfId="0" applyNumberFormat="1" applyFont="1" applyAlignment="1">
      <alignment horizontal="center" vertical="center"/>
    </xf>
    <xf numFmtId="10" fontId="548" fillId="0" borderId="0" xfId="0" applyNumberFormat="1" applyFont="1" applyAlignment="1">
      <alignment horizontal="center" vertical="center"/>
    </xf>
    <xf numFmtId="10" fontId="549" fillId="0" borderId="0" xfId="0" applyNumberFormat="1" applyFont="1" applyAlignment="1">
      <alignment horizontal="center" vertical="center"/>
    </xf>
    <xf numFmtId="10" fontId="551" fillId="0" borderId="0" xfId="0" applyNumberFormat="1" applyFont="1" applyAlignment="1">
      <alignment horizontal="center" vertical="center"/>
    </xf>
    <xf numFmtId="10" fontId="552" fillId="0" borderId="0" xfId="0" applyNumberFormat="1" applyFont="1" applyAlignment="1">
      <alignment horizontal="center" vertical="center"/>
    </xf>
    <xf numFmtId="10" fontId="554" fillId="0" borderId="0" xfId="0" applyNumberFormat="1" applyFont="1" applyAlignment="1">
      <alignment horizontal="center" vertical="center"/>
    </xf>
    <xf numFmtId="10" fontId="555" fillId="0" borderId="0" xfId="0" applyNumberFormat="1" applyFont="1" applyAlignment="1">
      <alignment horizontal="center" vertical="center"/>
    </xf>
    <xf numFmtId="10" fontId="557" fillId="0" borderId="0" xfId="0" applyNumberFormat="1" applyFont="1" applyAlignment="1">
      <alignment horizontal="center" vertical="center"/>
    </xf>
    <xf numFmtId="10" fontId="558" fillId="0" borderId="0" xfId="0" applyNumberFormat="1" applyFont="1" applyAlignment="1">
      <alignment horizontal="center" vertical="center"/>
    </xf>
    <xf numFmtId="10" fontId="560" fillId="0" borderId="0" xfId="0" applyNumberFormat="1" applyFont="1" applyAlignment="1">
      <alignment horizontal="center" vertical="center"/>
    </xf>
    <xf numFmtId="10" fontId="561" fillId="0" borderId="0" xfId="0" applyNumberFormat="1" applyFont="1" applyAlignment="1">
      <alignment horizontal="center" vertical="center"/>
    </xf>
    <xf numFmtId="10" fontId="563" fillId="0" borderId="0" xfId="0" applyNumberFormat="1" applyFont="1" applyAlignment="1">
      <alignment horizontal="center" vertical="center"/>
    </xf>
    <xf numFmtId="10" fontId="564" fillId="0" borderId="0" xfId="0" applyNumberFormat="1" applyFont="1" applyAlignment="1">
      <alignment horizontal="center" vertical="center"/>
    </xf>
    <xf numFmtId="10" fontId="566" fillId="0" borderId="0" xfId="0" applyNumberFormat="1" applyFont="1" applyAlignment="1">
      <alignment horizontal="center" vertical="center"/>
    </xf>
    <xf numFmtId="10" fontId="567" fillId="0" borderId="0" xfId="0" applyNumberFormat="1" applyFont="1" applyAlignment="1">
      <alignment horizontal="center" vertical="center"/>
    </xf>
    <xf numFmtId="10" fontId="569" fillId="0" borderId="0" xfId="0" applyNumberFormat="1" applyFont="1" applyAlignment="1">
      <alignment horizontal="center" vertical="center"/>
    </xf>
    <xf numFmtId="10" fontId="570" fillId="0" borderId="0" xfId="0" applyNumberFormat="1" applyFont="1" applyAlignment="1">
      <alignment horizontal="center" vertical="center"/>
    </xf>
    <xf numFmtId="10" fontId="572" fillId="0" borderId="0" xfId="0" applyNumberFormat="1" applyFont="1" applyAlignment="1">
      <alignment horizontal="center" vertical="center"/>
    </xf>
    <xf numFmtId="10" fontId="573" fillId="0" borderId="0" xfId="0" applyNumberFormat="1" applyFont="1" applyAlignment="1">
      <alignment horizontal="center" vertical="center"/>
    </xf>
    <xf numFmtId="10" fontId="575" fillId="0" borderId="0" xfId="0" applyNumberFormat="1" applyFont="1" applyAlignment="1">
      <alignment horizontal="center" vertical="center"/>
    </xf>
    <xf numFmtId="10" fontId="576" fillId="0" borderId="0" xfId="0" applyNumberFormat="1" applyFont="1" applyAlignment="1">
      <alignment horizontal="center" vertical="center"/>
    </xf>
    <xf numFmtId="10" fontId="578" fillId="0" borderId="0" xfId="0" applyNumberFormat="1" applyFont="1" applyAlignment="1">
      <alignment horizontal="center" vertical="center"/>
    </xf>
    <xf numFmtId="10" fontId="579" fillId="0" borderId="0" xfId="0" applyNumberFormat="1" applyFont="1" applyAlignment="1">
      <alignment horizontal="center" vertical="center"/>
    </xf>
    <xf numFmtId="10" fontId="581" fillId="0" borderId="0" xfId="0" applyNumberFormat="1" applyFont="1" applyAlignment="1">
      <alignment horizontal="center" vertical="center"/>
    </xf>
    <xf numFmtId="10" fontId="582" fillId="0" borderId="0" xfId="0" applyNumberFormat="1" applyFont="1" applyAlignment="1">
      <alignment horizontal="center" vertical="center"/>
    </xf>
    <xf numFmtId="10" fontId="584" fillId="0" borderId="0" xfId="0" applyNumberFormat="1" applyFont="1" applyAlignment="1">
      <alignment horizontal="center" vertical="center"/>
    </xf>
    <xf numFmtId="10" fontId="585" fillId="0" borderId="0" xfId="0" applyNumberFormat="1" applyFont="1" applyAlignment="1">
      <alignment horizontal="center" vertical="center"/>
    </xf>
    <xf numFmtId="10" fontId="587" fillId="0" borderId="0" xfId="0" applyNumberFormat="1" applyFont="1" applyAlignment="1">
      <alignment horizontal="center" vertical="center"/>
    </xf>
    <xf numFmtId="10" fontId="588" fillId="0" borderId="0" xfId="0" applyNumberFormat="1" applyFont="1" applyAlignment="1">
      <alignment horizontal="center" vertical="center"/>
    </xf>
    <xf numFmtId="10" fontId="590" fillId="0" borderId="0" xfId="0" applyNumberFormat="1" applyFont="1" applyAlignment="1">
      <alignment horizontal="center" vertical="center"/>
    </xf>
    <xf numFmtId="10" fontId="591" fillId="0" borderId="0" xfId="0" applyNumberFormat="1" applyFont="1" applyAlignment="1">
      <alignment horizontal="center" vertical="center"/>
    </xf>
    <xf numFmtId="10" fontId="593" fillId="0" borderId="0" xfId="0" applyNumberFormat="1" applyFont="1" applyAlignment="1">
      <alignment horizontal="center" vertical="center"/>
    </xf>
    <xf numFmtId="10" fontId="594" fillId="0" borderId="0" xfId="0" applyNumberFormat="1" applyFont="1" applyAlignment="1">
      <alignment horizontal="center" vertical="center"/>
    </xf>
    <xf numFmtId="10" fontId="596" fillId="0" borderId="0" xfId="0" applyNumberFormat="1" applyFont="1" applyAlignment="1">
      <alignment horizontal="center" vertical="center"/>
    </xf>
    <xf numFmtId="10" fontId="597" fillId="0" borderId="0" xfId="0" applyNumberFormat="1" applyFont="1" applyAlignment="1">
      <alignment horizontal="center" vertical="center"/>
    </xf>
    <xf numFmtId="10" fontId="599" fillId="0" borderId="0" xfId="0" applyNumberFormat="1" applyFont="1" applyAlignment="1">
      <alignment horizontal="center" vertical="center"/>
    </xf>
    <xf numFmtId="10" fontId="601" fillId="0" borderId="0" xfId="0" applyNumberFormat="1" applyFont="1" applyAlignment="1">
      <alignment horizontal="center" vertical="center"/>
    </xf>
    <xf numFmtId="10" fontId="603" fillId="0" borderId="0" xfId="0" applyNumberFormat="1" applyFont="1" applyAlignment="1">
      <alignment horizontal="center" vertical="center"/>
    </xf>
    <xf numFmtId="10" fontId="605" fillId="0" borderId="0" xfId="0" applyNumberFormat="1" applyFont="1" applyAlignment="1">
      <alignment horizontal="center" vertical="center"/>
    </xf>
    <xf numFmtId="10" fontId="607" fillId="0" borderId="0" xfId="0" applyNumberFormat="1" applyFont="1" applyAlignment="1">
      <alignment horizontal="center" vertical="center"/>
    </xf>
    <xf numFmtId="10" fontId="609" fillId="0" borderId="0" xfId="0" applyNumberFormat="1" applyFont="1" applyAlignment="1">
      <alignment horizontal="center" vertical="center"/>
    </xf>
    <xf numFmtId="10" fontId="611" fillId="0" borderId="0" xfId="0" applyNumberFormat="1" applyFont="1" applyAlignment="1">
      <alignment horizontal="center" vertical="center"/>
    </xf>
    <xf numFmtId="10" fontId="613" fillId="0" borderId="0" xfId="0" applyNumberFormat="1" applyFont="1" applyAlignment="1">
      <alignment horizontal="center" vertical="center"/>
    </xf>
    <xf numFmtId="10" fontId="615" fillId="0" borderId="0" xfId="0" applyNumberFormat="1" applyFont="1" applyAlignment="1">
      <alignment horizontal="center" vertical="center"/>
    </xf>
    <xf numFmtId="10" fontId="617" fillId="0" borderId="0" xfId="0" applyNumberFormat="1" applyFont="1" applyAlignment="1">
      <alignment horizontal="center" vertical="center"/>
    </xf>
    <xf numFmtId="10" fontId="619" fillId="0" borderId="0" xfId="0" applyNumberFormat="1" applyFont="1" applyAlignment="1">
      <alignment horizontal="center" vertical="center"/>
    </xf>
    <xf numFmtId="10" fontId="621" fillId="0" borderId="0" xfId="0" applyNumberFormat="1" applyFont="1" applyAlignment="1">
      <alignment horizontal="center" vertical="center"/>
    </xf>
    <xf numFmtId="10" fontId="623" fillId="0" borderId="0" xfId="0" applyNumberFormat="1" applyFont="1" applyAlignment="1">
      <alignment horizontal="center" vertical="center"/>
    </xf>
    <xf numFmtId="10" fontId="625" fillId="0" borderId="0" xfId="0" applyNumberFormat="1" applyFont="1" applyAlignment="1">
      <alignment horizontal="center" vertical="center"/>
    </xf>
    <xf numFmtId="10" fontId="627" fillId="0" borderId="0" xfId="0" applyNumberFormat="1" applyFont="1" applyAlignment="1">
      <alignment horizontal="center" vertical="center"/>
    </xf>
    <xf numFmtId="10" fontId="629" fillId="0" borderId="0" xfId="0" applyNumberFormat="1" applyFont="1" applyAlignment="1">
      <alignment horizontal="center" vertical="center"/>
    </xf>
    <xf numFmtId="10" fontId="631" fillId="0" borderId="0" xfId="0" applyNumberFormat="1" applyFont="1" applyAlignment="1">
      <alignment horizontal="center" vertical="center"/>
    </xf>
    <xf numFmtId="10" fontId="633" fillId="0" borderId="0" xfId="0" applyNumberFormat="1" applyFont="1" applyAlignment="1">
      <alignment horizontal="center" vertical="center"/>
    </xf>
    <xf numFmtId="10" fontId="635" fillId="0" borderId="0" xfId="0" applyNumberFormat="1" applyFont="1" applyAlignment="1">
      <alignment horizontal="center" vertical="center"/>
    </xf>
    <xf numFmtId="10" fontId="637" fillId="0" borderId="0" xfId="0" applyNumberFormat="1" applyFont="1" applyAlignment="1">
      <alignment horizontal="center" vertical="center"/>
    </xf>
    <xf numFmtId="10" fontId="639" fillId="0" borderId="0" xfId="0" applyNumberFormat="1" applyFont="1" applyAlignment="1">
      <alignment horizontal="center" vertical="center"/>
    </xf>
    <xf numFmtId="10" fontId="641" fillId="0" borderId="0" xfId="0" applyNumberFormat="1" applyFont="1" applyAlignment="1">
      <alignment horizontal="center" vertical="center"/>
    </xf>
    <xf numFmtId="10" fontId="643" fillId="0" borderId="0" xfId="0" applyNumberFormat="1" applyFont="1" applyAlignment="1">
      <alignment horizontal="center" vertical="center"/>
    </xf>
    <xf numFmtId="10" fontId="645" fillId="0" borderId="0" xfId="0" applyNumberFormat="1" applyFont="1" applyAlignment="1">
      <alignment horizontal="center" vertical="center"/>
    </xf>
    <xf numFmtId="10" fontId="647" fillId="0" borderId="0" xfId="0" applyNumberFormat="1" applyFont="1" applyAlignment="1">
      <alignment horizontal="center" vertical="center"/>
    </xf>
    <xf numFmtId="10" fontId="649" fillId="0" borderId="0" xfId="0" applyNumberFormat="1" applyFont="1" applyAlignment="1">
      <alignment horizontal="center" vertical="center"/>
    </xf>
    <xf numFmtId="10" fontId="651" fillId="0" borderId="0" xfId="0" applyNumberFormat="1" applyFont="1" applyAlignment="1">
      <alignment horizontal="center" vertical="center"/>
    </xf>
    <xf numFmtId="10" fontId="653" fillId="0" borderId="0" xfId="0" applyNumberFormat="1" applyFont="1" applyAlignment="1">
      <alignment horizontal="center" vertical="center"/>
    </xf>
    <xf numFmtId="10" fontId="655" fillId="0" borderId="0" xfId="0" applyNumberFormat="1" applyFont="1" applyAlignment="1">
      <alignment horizontal="center" vertical="center"/>
    </xf>
    <xf numFmtId="10" fontId="657" fillId="0" borderId="0" xfId="0" applyNumberFormat="1" applyFont="1" applyAlignment="1">
      <alignment horizontal="center" vertical="center"/>
    </xf>
    <xf numFmtId="10" fontId="659" fillId="0" borderId="0" xfId="0" applyNumberFormat="1" applyFont="1" applyAlignment="1">
      <alignment horizontal="center" vertical="center"/>
    </xf>
    <xf numFmtId="10" fontId="661" fillId="0" borderId="0" xfId="0" applyNumberFormat="1" applyFont="1" applyAlignment="1">
      <alignment horizontal="center" vertical="center"/>
    </xf>
    <xf numFmtId="10" fontId="663" fillId="0" borderId="0" xfId="0" applyNumberFormat="1" applyFont="1" applyAlignment="1">
      <alignment horizontal="center" vertical="center"/>
    </xf>
    <xf numFmtId="10" fontId="665" fillId="0" borderId="0" xfId="0" applyNumberFormat="1" applyFont="1" applyAlignment="1">
      <alignment horizontal="center" vertical="center"/>
    </xf>
    <xf numFmtId="10" fontId="667" fillId="0" borderId="0" xfId="0" applyNumberFormat="1" applyFont="1" applyAlignment="1">
      <alignment horizontal="center" vertical="center"/>
    </xf>
    <xf numFmtId="10" fontId="669" fillId="0" borderId="0" xfId="0" applyNumberFormat="1" applyFont="1" applyAlignment="1">
      <alignment horizontal="center" vertical="center"/>
    </xf>
    <xf numFmtId="10" fontId="671" fillId="0" borderId="0" xfId="0" applyNumberFormat="1" applyFont="1" applyAlignment="1">
      <alignment horizontal="center" vertical="center"/>
    </xf>
    <xf numFmtId="10" fontId="673" fillId="0" borderId="0" xfId="0" applyNumberFormat="1" applyFont="1" applyAlignment="1">
      <alignment horizontal="center" vertical="center"/>
    </xf>
    <xf numFmtId="10" fontId="675" fillId="0" borderId="0" xfId="0" applyNumberFormat="1" applyFont="1" applyAlignment="1">
      <alignment horizontal="center" vertical="center"/>
    </xf>
    <xf numFmtId="10" fontId="677" fillId="0" borderId="3" xfId="0" applyNumberFormat="1" applyFont="1" applyBorder="1" applyAlignment="1">
      <alignment horizontal="center" vertical="center"/>
    </xf>
    <xf numFmtId="10" fontId="678" fillId="0" borderId="3" xfId="0" applyNumberFormat="1" applyFont="1" applyBorder="1" applyAlignment="1">
      <alignment horizontal="center" vertical="center"/>
    </xf>
    <xf numFmtId="37" fontId="682" fillId="0" borderId="4" xfId="0" applyNumberFormat="1" applyFont="1" applyBorder="1" applyAlignment="1">
      <alignment horizontal="center" vertical="center"/>
    </xf>
    <xf numFmtId="37" fontId="687" fillId="0" borderId="4" xfId="0" applyNumberFormat="1" applyFont="1" applyBorder="1" applyAlignment="1">
      <alignment horizontal="center" vertical="center"/>
    </xf>
    <xf numFmtId="37" fontId="693" fillId="0" borderId="1" xfId="0" applyNumberFormat="1" applyFont="1" applyBorder="1" applyAlignment="1">
      <alignment horizontal="center" vertical="center" wrapText="1"/>
    </xf>
    <xf numFmtId="37" fontId="694" fillId="0" borderId="1" xfId="0" applyNumberFormat="1" applyFont="1" applyBorder="1" applyAlignment="1">
      <alignment horizontal="center" vertical="center" wrapText="1"/>
    </xf>
    <xf numFmtId="37" fontId="695" fillId="0" borderId="1" xfId="0" applyNumberFormat="1" applyFont="1" applyBorder="1" applyAlignment="1">
      <alignment horizontal="center" vertical="center" wrapText="1"/>
    </xf>
    <xf numFmtId="37" fontId="696" fillId="0" borderId="1" xfId="0" applyNumberFormat="1" applyFont="1" applyBorder="1" applyAlignment="1">
      <alignment horizontal="center" vertical="center" wrapText="1"/>
    </xf>
    <xf numFmtId="37" fontId="697" fillId="0" borderId="1" xfId="0" applyNumberFormat="1" applyFont="1" applyBorder="1" applyAlignment="1">
      <alignment horizontal="center" vertical="center" wrapText="1"/>
    </xf>
    <xf numFmtId="37" fontId="698" fillId="0" borderId="1" xfId="0" applyNumberFormat="1" applyFont="1" applyBorder="1" applyAlignment="1">
      <alignment horizontal="center" vertical="center" wrapText="1"/>
    </xf>
    <xf numFmtId="37" fontId="699" fillId="0" borderId="1" xfId="0" applyNumberFormat="1" applyFont="1" applyBorder="1" applyAlignment="1">
      <alignment horizontal="center" vertical="center" wrapText="1"/>
    </xf>
    <xf numFmtId="37" fontId="700" fillId="0" borderId="1" xfId="0" applyNumberFormat="1" applyFont="1" applyBorder="1" applyAlignment="1">
      <alignment horizontal="center" vertical="center" wrapText="1"/>
    </xf>
    <xf numFmtId="37" fontId="704" fillId="0" borderId="4" xfId="0" applyNumberFormat="1" applyFont="1" applyBorder="1" applyAlignment="1">
      <alignment horizontal="center" vertical="center"/>
    </xf>
    <xf numFmtId="37" fontId="705" fillId="0" borderId="4" xfId="0" applyNumberFormat="1" applyFont="1" applyBorder="1" applyAlignment="1">
      <alignment horizontal="center" vertical="center"/>
    </xf>
    <xf numFmtId="37" fontId="706" fillId="0" borderId="4" xfId="0" applyNumberFormat="1" applyFont="1" applyBorder="1" applyAlignment="1">
      <alignment horizontal="center" vertical="center"/>
    </xf>
    <xf numFmtId="37" fontId="707" fillId="0" borderId="4" xfId="0" applyNumberFormat="1" applyFont="1" applyBorder="1" applyAlignment="1">
      <alignment horizontal="center" vertical="center"/>
    </xf>
    <xf numFmtId="37" fontId="708" fillId="0" borderId="4" xfId="0" applyNumberFormat="1" applyFont="1" applyBorder="1" applyAlignment="1">
      <alignment horizontal="center" vertical="center"/>
    </xf>
    <xf numFmtId="37" fontId="709" fillId="0" borderId="4" xfId="0" applyNumberFormat="1" applyFont="1" applyBorder="1" applyAlignment="1">
      <alignment horizontal="center" vertical="center"/>
    </xf>
    <xf numFmtId="37" fontId="710" fillId="0" borderId="4" xfId="0" applyNumberFormat="1" applyFont="1" applyBorder="1" applyAlignment="1">
      <alignment horizontal="center" vertical="center"/>
    </xf>
    <xf numFmtId="37" fontId="711" fillId="0" borderId="4" xfId="0" applyNumberFormat="1" applyFont="1" applyBorder="1" applyAlignment="1">
      <alignment horizontal="center" vertical="center"/>
    </xf>
    <xf numFmtId="37" fontId="719" fillId="0" borderId="1" xfId="0" applyNumberFormat="1" applyFont="1" applyBorder="1" applyAlignment="1">
      <alignment horizontal="center" vertical="center" wrapText="1"/>
    </xf>
    <xf numFmtId="37" fontId="720" fillId="0" borderId="1" xfId="0" applyNumberFormat="1" applyFont="1" applyBorder="1" applyAlignment="1">
      <alignment horizontal="center" vertical="center" wrapText="1"/>
    </xf>
    <xf numFmtId="37" fontId="723" fillId="0" borderId="1" xfId="0" applyNumberFormat="1" applyFont="1" applyBorder="1" applyAlignment="1">
      <alignment horizontal="center" vertical="center" wrapText="1"/>
    </xf>
    <xf numFmtId="37" fontId="725" fillId="0" borderId="0" xfId="0" applyNumberFormat="1" applyFont="1" applyAlignment="1">
      <alignment horizontal="center" vertical="center" wrapText="1"/>
    </xf>
    <xf numFmtId="10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 wrapText="1"/>
    </xf>
    <xf numFmtId="10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 wrapText="1"/>
    </xf>
    <xf numFmtId="10" fontId="730" fillId="0" borderId="0" xfId="0" applyNumberFormat="1" applyFont="1" applyAlignment="1">
      <alignment horizontal="center" vertical="center"/>
    </xf>
    <xf numFmtId="37" fontId="731" fillId="0" borderId="3" xfId="0" applyNumberFormat="1" applyFont="1" applyBorder="1" applyAlignment="1">
      <alignment horizontal="center" vertical="center"/>
    </xf>
    <xf numFmtId="10" fontId="733" fillId="0" borderId="3" xfId="0" applyNumberFormat="1" applyFont="1" applyBorder="1" applyAlignment="1">
      <alignment horizontal="center" vertical="center"/>
    </xf>
    <xf numFmtId="37" fontId="734" fillId="0" borderId="4" xfId="0" applyNumberFormat="1" applyFont="1" applyBorder="1" applyAlignment="1">
      <alignment horizontal="center" vertical="center"/>
    </xf>
    <xf numFmtId="37" fontId="735" fillId="0" borderId="4" xfId="0" applyNumberFormat="1" applyFont="1" applyBorder="1" applyAlignment="1">
      <alignment horizontal="center" vertical="center"/>
    </xf>
    <xf numFmtId="37" fontId="736" fillId="0" borderId="4" xfId="0" applyNumberFormat="1" applyFont="1" applyBorder="1" applyAlignment="1">
      <alignment horizontal="center" vertical="center"/>
    </xf>
    <xf numFmtId="37" fontId="737" fillId="0" borderId="4" xfId="0" applyNumberFormat="1" applyFont="1" applyBorder="1" applyAlignment="1">
      <alignment horizontal="center" vertical="center"/>
    </xf>
    <xf numFmtId="37" fontId="742" fillId="0" borderId="1" xfId="0" applyNumberFormat="1" applyFont="1" applyBorder="1" applyAlignment="1">
      <alignment horizontal="center" vertical="center"/>
    </xf>
    <xf numFmtId="37" fontId="743" fillId="0" borderId="1" xfId="0" applyNumberFormat="1" applyFont="1" applyBorder="1" applyAlignment="1">
      <alignment horizontal="center" vertical="center"/>
    </xf>
    <xf numFmtId="37" fontId="744" fillId="0" borderId="1" xfId="0" applyNumberFormat="1" applyFont="1" applyBorder="1" applyAlignment="1">
      <alignment horizontal="center" vertical="center" wrapText="1"/>
    </xf>
    <xf numFmtId="37" fontId="745" fillId="0" borderId="1" xfId="0" applyNumberFormat="1" applyFont="1" applyBorder="1" applyAlignment="1">
      <alignment horizontal="center" vertical="center" wrapText="1"/>
    </xf>
    <xf numFmtId="37" fontId="746" fillId="0" borderId="1" xfId="0" applyNumberFormat="1" applyFont="1" applyBorder="1" applyAlignment="1">
      <alignment horizontal="center" vertical="center" wrapText="1"/>
    </xf>
    <xf numFmtId="37" fontId="751" fillId="0" borderId="3" xfId="0" applyNumberFormat="1" applyFont="1" applyBorder="1" applyAlignment="1">
      <alignment horizontal="center" vertical="center"/>
    </xf>
    <xf numFmtId="37" fontId="752" fillId="0" borderId="3" xfId="0" applyNumberFormat="1" applyFont="1" applyBorder="1" applyAlignment="1">
      <alignment horizontal="center" vertical="center"/>
    </xf>
    <xf numFmtId="37" fontId="753" fillId="0" borderId="4" xfId="0" applyNumberFormat="1" applyFont="1" applyBorder="1" applyAlignment="1">
      <alignment horizontal="center" vertical="center"/>
    </xf>
    <xf numFmtId="37" fontId="754" fillId="0" borderId="4" xfId="0" applyNumberFormat="1" applyFont="1" applyBorder="1" applyAlignment="1">
      <alignment horizontal="center" vertical="center"/>
    </xf>
    <xf numFmtId="0" fontId="0" fillId="0" borderId="0" xfId="0"/>
    <xf numFmtId="164" fontId="755" fillId="0" borderId="0" xfId="0" applyNumberFormat="1" applyFont="1" applyAlignment="1">
      <alignment horizontal="center" vertical="center" wrapText="1"/>
    </xf>
    <xf numFmtId="37" fontId="756" fillId="0" borderId="1" xfId="0" applyNumberFormat="1" applyFont="1" applyBorder="1" applyAlignment="1">
      <alignment horizontal="center" vertical="center"/>
    </xf>
    <xf numFmtId="10" fontId="757" fillId="0" borderId="0" xfId="0" applyNumberFormat="1" applyFont="1" applyAlignment="1">
      <alignment horizontal="center" vertical="center"/>
    </xf>
    <xf numFmtId="37" fontId="0" fillId="0" borderId="0" xfId="0" applyNumberFormat="1"/>
    <xf numFmtId="0" fontId="0" fillId="0" borderId="6" xfId="0" applyBorder="1"/>
    <xf numFmtId="3" fontId="0" fillId="0" borderId="0" xfId="0" applyNumberFormat="1"/>
    <xf numFmtId="3" fontId="760" fillId="0" borderId="0" xfId="0" applyNumberFormat="1" applyFont="1"/>
    <xf numFmtId="10" fontId="0" fillId="0" borderId="0" xfId="0" applyNumberFormat="1"/>
    <xf numFmtId="10" fontId="0" fillId="3" borderId="0" xfId="0" applyNumberFormat="1" applyFill="1"/>
    <xf numFmtId="3" fontId="759" fillId="0" borderId="0" xfId="0" applyNumberFormat="1" applyFont="1"/>
    <xf numFmtId="0" fontId="0" fillId="4" borderId="0" xfId="0" applyFill="1"/>
    <xf numFmtId="0" fontId="0" fillId="0" borderId="0" xfId="0"/>
    <xf numFmtId="37" fontId="756" fillId="0" borderId="1" xfId="0" applyNumberFormat="1" applyFont="1" applyBorder="1" applyAlignment="1">
      <alignment horizontal="center" vertical="center"/>
    </xf>
    <xf numFmtId="164" fontId="755" fillId="0" borderId="0" xfId="0" applyNumberFormat="1" applyFont="1" applyFill="1" applyAlignment="1">
      <alignment horizontal="center" vertical="center" wrapText="1"/>
    </xf>
    <xf numFmtId="164" fontId="755" fillId="0" borderId="11" xfId="0" applyNumberFormat="1" applyFont="1" applyFill="1" applyBorder="1" applyAlignment="1">
      <alignment horizontal="center" vertical="center" wrapText="1"/>
    </xf>
    <xf numFmtId="37" fontId="757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/>
    <xf numFmtId="3" fontId="0" fillId="0" borderId="0" xfId="0" applyNumberFormat="1" applyFill="1"/>
    <xf numFmtId="0" fontId="0" fillId="0" borderId="0" xfId="0" applyFill="1"/>
    <xf numFmtId="37" fontId="0" fillId="0" borderId="0" xfId="0" applyNumberFormat="1" applyFill="1"/>
    <xf numFmtId="10" fontId="757" fillId="0" borderId="11" xfId="0" applyNumberFormat="1" applyFont="1" applyFill="1" applyBorder="1" applyAlignment="1">
      <alignment horizontal="center" vertical="center"/>
    </xf>
    <xf numFmtId="37" fontId="80" fillId="0" borderId="4" xfId="0" applyNumberFormat="1" applyFont="1" applyFill="1" applyBorder="1" applyAlignment="1">
      <alignment horizontal="center" vertical="center"/>
    </xf>
    <xf numFmtId="37" fontId="81" fillId="0" borderId="4" xfId="0" applyNumberFormat="1" applyFont="1" applyFill="1" applyBorder="1" applyAlignment="1">
      <alignment horizontal="center" vertical="center"/>
    </xf>
    <xf numFmtId="37" fontId="82" fillId="0" borderId="4" xfId="0" applyNumberFormat="1" applyFont="1" applyFill="1" applyBorder="1" applyAlignment="1">
      <alignment horizontal="center" vertical="center"/>
    </xf>
    <xf numFmtId="10" fontId="757" fillId="0" borderId="6" xfId="0" applyNumberFormat="1" applyFont="1" applyFill="1" applyBorder="1" applyAlignment="1">
      <alignment horizontal="center" vertical="center"/>
    </xf>
    <xf numFmtId="37" fontId="71" fillId="0" borderId="4" xfId="0" applyNumberFormat="1" applyFont="1" applyFill="1" applyBorder="1" applyAlignment="1">
      <alignment horizontal="center" vertical="center"/>
    </xf>
    <xf numFmtId="37" fontId="72" fillId="0" borderId="4" xfId="0" applyNumberFormat="1" applyFont="1" applyFill="1" applyBorder="1" applyAlignment="1">
      <alignment horizontal="center" vertical="center"/>
    </xf>
    <xf numFmtId="37" fontId="73" fillId="0" borderId="4" xfId="0" applyNumberFormat="1" applyFont="1" applyFill="1" applyBorder="1" applyAlignment="1">
      <alignment horizontal="center" vertical="center"/>
    </xf>
    <xf numFmtId="37" fontId="74" fillId="0" borderId="4" xfId="0" applyNumberFormat="1" applyFont="1" applyFill="1" applyBorder="1" applyAlignment="1">
      <alignment horizontal="center" vertical="center"/>
    </xf>
    <xf numFmtId="3" fontId="759" fillId="0" borderId="0" xfId="0" applyNumberFormat="1" applyFont="1" applyFill="1"/>
    <xf numFmtId="37" fontId="78" fillId="0" borderId="4" xfId="0" applyNumberFormat="1" applyFont="1" applyFill="1" applyBorder="1" applyAlignment="1">
      <alignment horizontal="center" vertical="center"/>
    </xf>
    <xf numFmtId="37" fontId="79" fillId="0" borderId="4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755" fillId="0" borderId="11" xfId="0" applyNumberFormat="1" applyFont="1" applyBorder="1" applyAlignment="1">
      <alignment horizontal="center" vertical="center" wrapText="1"/>
    </xf>
    <xf numFmtId="10" fontId="114" fillId="0" borderId="3" xfId="0" applyNumberFormat="1" applyFont="1" applyFill="1" applyBorder="1" applyAlignment="1">
      <alignment horizontal="center" vertical="center"/>
    </xf>
    <xf numFmtId="10" fontId="0" fillId="0" borderId="0" xfId="0" applyNumberFormat="1" applyFill="1"/>
    <xf numFmtId="37" fontId="12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9" fontId="140" fillId="0" borderId="3" xfId="0" applyNumberFormat="1" applyFont="1" applyBorder="1" applyAlignment="1">
      <alignment horizontal="center" vertical="center"/>
    </xf>
    <xf numFmtId="3" fontId="761" fillId="0" borderId="0" xfId="0" applyNumberFormat="1" applyFont="1"/>
    <xf numFmtId="37" fontId="320" fillId="0" borderId="0" xfId="0" applyNumberFormat="1" applyFont="1" applyFill="1" applyAlignment="1">
      <alignment horizontal="center" vertical="center"/>
    </xf>
    <xf numFmtId="37" fontId="325" fillId="0" borderId="6" xfId="0" applyNumberFormat="1" applyFont="1" applyFill="1" applyBorder="1" applyAlignment="1">
      <alignment horizontal="center" vertical="center"/>
    </xf>
    <xf numFmtId="37" fontId="252" fillId="0" borderId="0" xfId="0" applyNumberFormat="1" applyFont="1" applyAlignment="1">
      <alignment horizontal="right" vertical="center" wrapText="1"/>
    </xf>
    <xf numFmtId="37" fontId="253" fillId="0" borderId="0" xfId="0" applyNumberFormat="1" applyFont="1" applyAlignment="1">
      <alignment horizontal="right" vertical="center" wrapText="1"/>
    </xf>
    <xf numFmtId="37" fontId="254" fillId="0" borderId="0" xfId="0" applyNumberFormat="1" applyFont="1" applyAlignment="1">
      <alignment horizontal="right" vertical="center" wrapText="1"/>
    </xf>
    <xf numFmtId="37" fontId="255" fillId="0" borderId="0" xfId="0" applyNumberFormat="1" applyFont="1" applyAlignment="1">
      <alignment horizontal="right" vertical="center" wrapText="1"/>
    </xf>
    <xf numFmtId="37" fontId="256" fillId="0" borderId="0" xfId="0" applyNumberFormat="1" applyFont="1" applyAlignment="1">
      <alignment horizontal="right" vertical="center" wrapText="1"/>
    </xf>
    <xf numFmtId="37" fontId="257" fillId="0" borderId="0" xfId="0" applyNumberFormat="1" applyFont="1" applyAlignment="1">
      <alignment horizontal="right" vertical="center" wrapText="1"/>
    </xf>
    <xf numFmtId="37" fontId="258" fillId="0" borderId="0" xfId="0" applyNumberFormat="1" applyFont="1" applyAlignment="1">
      <alignment horizontal="right" vertical="center" wrapText="1"/>
    </xf>
    <xf numFmtId="37" fontId="259" fillId="0" borderId="0" xfId="0" applyNumberFormat="1" applyFont="1" applyAlignment="1">
      <alignment horizontal="right" vertical="center" wrapText="1"/>
    </xf>
    <xf numFmtId="37" fontId="260" fillId="0" borderId="0" xfId="0" applyNumberFormat="1" applyFont="1" applyAlignment="1">
      <alignment horizontal="right" vertical="center" wrapText="1"/>
    </xf>
    <xf numFmtId="37" fontId="261" fillId="0" borderId="0" xfId="0" applyNumberFormat="1" applyFont="1" applyAlignment="1">
      <alignment horizontal="right" vertical="center" wrapText="1"/>
    </xf>
    <xf numFmtId="37" fontId="262" fillId="0" borderId="0" xfId="0" applyNumberFormat="1" applyFont="1" applyAlignment="1">
      <alignment horizontal="right" vertical="center" wrapText="1"/>
    </xf>
    <xf numFmtId="37" fontId="263" fillId="0" borderId="0" xfId="0" applyNumberFormat="1" applyFont="1" applyAlignment="1">
      <alignment horizontal="right" vertical="center" wrapText="1"/>
    </xf>
    <xf numFmtId="37" fontId="264" fillId="0" borderId="0" xfId="0" applyNumberFormat="1" applyFont="1" applyAlignment="1">
      <alignment horizontal="right" vertical="center" wrapText="1"/>
    </xf>
    <xf numFmtId="37" fontId="265" fillId="0" borderId="0" xfId="0" applyNumberFormat="1" applyFont="1" applyAlignment="1">
      <alignment horizontal="right" vertical="center" wrapText="1"/>
    </xf>
    <xf numFmtId="37" fontId="266" fillId="0" borderId="0" xfId="0" applyNumberFormat="1" applyFont="1" applyAlignment="1">
      <alignment horizontal="right" vertical="center" wrapText="1"/>
    </xf>
    <xf numFmtId="37" fontId="267" fillId="0" borderId="0" xfId="0" applyNumberFormat="1" applyFont="1" applyAlignment="1">
      <alignment horizontal="right" vertical="center" wrapText="1"/>
    </xf>
    <xf numFmtId="37" fontId="268" fillId="0" borderId="0" xfId="0" applyNumberFormat="1" applyFont="1" applyAlignment="1">
      <alignment horizontal="right" vertical="center" wrapText="1"/>
    </xf>
    <xf numFmtId="37" fontId="269" fillId="0" borderId="0" xfId="0" applyNumberFormat="1" applyFont="1" applyAlignment="1">
      <alignment horizontal="right" vertical="center" wrapText="1"/>
    </xf>
    <xf numFmtId="37" fontId="270" fillId="0" borderId="0" xfId="0" applyNumberFormat="1" applyFont="1" applyAlignment="1">
      <alignment horizontal="right" vertical="center" wrapText="1"/>
    </xf>
    <xf numFmtId="37" fontId="271" fillId="0" borderId="0" xfId="0" applyNumberFormat="1" applyFont="1" applyAlignment="1">
      <alignment horizontal="right" vertical="center" wrapText="1"/>
    </xf>
    <xf numFmtId="37" fontId="272" fillId="0" borderId="0" xfId="0" applyNumberFormat="1" applyFont="1" applyAlignment="1">
      <alignment horizontal="right" vertical="center" wrapText="1"/>
    </xf>
    <xf numFmtId="37" fontId="273" fillId="0" borderId="0" xfId="0" applyNumberFormat="1" applyFont="1" applyAlignment="1">
      <alignment horizontal="right" vertical="center" wrapText="1"/>
    </xf>
    <xf numFmtId="37" fontId="274" fillId="0" borderId="0" xfId="0" applyNumberFormat="1" applyFont="1" applyAlignment="1">
      <alignment horizontal="right" vertical="center" wrapText="1"/>
    </xf>
    <xf numFmtId="37" fontId="275" fillId="0" borderId="0" xfId="0" applyNumberFormat="1" applyFont="1" applyAlignment="1">
      <alignment horizontal="right" vertical="center" wrapText="1"/>
    </xf>
    <xf numFmtId="37" fontId="276" fillId="0" borderId="0" xfId="0" applyNumberFormat="1" applyFont="1" applyAlignment="1">
      <alignment horizontal="right" vertical="center" wrapText="1"/>
    </xf>
    <xf numFmtId="37" fontId="277" fillId="0" borderId="0" xfId="0" applyNumberFormat="1" applyFont="1" applyAlignment="1">
      <alignment horizontal="right" vertical="center" wrapText="1"/>
    </xf>
    <xf numFmtId="37" fontId="278" fillId="0" borderId="0" xfId="0" applyNumberFormat="1" applyFont="1" applyAlignment="1">
      <alignment horizontal="right" vertical="center" wrapText="1"/>
    </xf>
    <xf numFmtId="37" fontId="279" fillId="0" borderId="0" xfId="0" applyNumberFormat="1" applyFont="1" applyAlignment="1">
      <alignment horizontal="right" vertical="center" wrapText="1"/>
    </xf>
    <xf numFmtId="37" fontId="280" fillId="0" borderId="0" xfId="0" applyNumberFormat="1" applyFont="1" applyAlignment="1">
      <alignment horizontal="right" vertical="center" wrapText="1"/>
    </xf>
    <xf numFmtId="37" fontId="281" fillId="0" borderId="0" xfId="0" applyNumberFormat="1" applyFont="1" applyAlignment="1">
      <alignment horizontal="right" vertical="center" wrapText="1"/>
    </xf>
    <xf numFmtId="37" fontId="282" fillId="0" borderId="0" xfId="0" applyNumberFormat="1" applyFont="1" applyAlignment="1">
      <alignment horizontal="right" vertical="center" wrapText="1"/>
    </xf>
    <xf numFmtId="37" fontId="283" fillId="0" borderId="0" xfId="0" applyNumberFormat="1" applyFont="1" applyAlignment="1">
      <alignment horizontal="right" vertical="center" wrapText="1"/>
    </xf>
    <xf numFmtId="37" fontId="284" fillId="0" borderId="0" xfId="0" applyNumberFormat="1" applyFont="1" applyAlignment="1">
      <alignment horizontal="right" vertical="center" wrapText="1"/>
    </xf>
    <xf numFmtId="37" fontId="285" fillId="0" borderId="0" xfId="0" applyNumberFormat="1" applyFont="1" applyAlignment="1">
      <alignment horizontal="right" vertical="center" wrapText="1"/>
    </xf>
    <xf numFmtId="37" fontId="286" fillId="0" borderId="0" xfId="0" applyNumberFormat="1" applyFont="1" applyAlignment="1">
      <alignment horizontal="right" vertical="center" wrapText="1"/>
    </xf>
    <xf numFmtId="37" fontId="287" fillId="0" borderId="0" xfId="0" applyNumberFormat="1" applyFont="1" applyAlignment="1">
      <alignment horizontal="right" vertical="center" wrapText="1"/>
    </xf>
    <xf numFmtId="37" fontId="288" fillId="0" borderId="0" xfId="0" applyNumberFormat="1" applyFont="1" applyAlignment="1">
      <alignment horizontal="right" vertical="center" wrapText="1"/>
    </xf>
    <xf numFmtId="37" fontId="289" fillId="0" borderId="0" xfId="0" applyNumberFormat="1" applyFont="1" applyAlignment="1">
      <alignment horizontal="right" vertical="center" wrapText="1"/>
    </xf>
    <xf numFmtId="37" fontId="290" fillId="0" borderId="0" xfId="0" applyNumberFormat="1" applyFont="1" applyAlignment="1">
      <alignment horizontal="right" vertical="center" wrapText="1"/>
    </xf>
    <xf numFmtId="37" fontId="291" fillId="0" borderId="0" xfId="0" applyNumberFormat="1" applyFont="1" applyAlignment="1">
      <alignment horizontal="right" vertical="center" wrapText="1"/>
    </xf>
    <xf numFmtId="37" fontId="292" fillId="0" borderId="0" xfId="0" applyNumberFormat="1" applyFont="1" applyAlignment="1">
      <alignment horizontal="right" vertical="center" wrapText="1"/>
    </xf>
    <xf numFmtId="37" fontId="293" fillId="0" borderId="0" xfId="0" applyNumberFormat="1" applyFont="1" applyAlignment="1">
      <alignment horizontal="right" vertical="center" wrapText="1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right" vertical="center" wrapText="1"/>
    </xf>
    <xf numFmtId="37" fontId="296" fillId="0" borderId="0" xfId="0" applyNumberFormat="1" applyFont="1" applyAlignment="1">
      <alignment horizontal="right" vertical="center" wrapText="1"/>
    </xf>
    <xf numFmtId="37" fontId="297" fillId="0" borderId="0" xfId="0" applyNumberFormat="1" applyFont="1" applyAlignment="1">
      <alignment horizontal="right" vertical="center" wrapText="1"/>
    </xf>
    <xf numFmtId="37" fontId="298" fillId="0" borderId="0" xfId="0" applyNumberFormat="1" applyFont="1" applyAlignment="1">
      <alignment horizontal="right" vertical="center" wrapText="1"/>
    </xf>
    <xf numFmtId="37" fontId="299" fillId="0" borderId="0" xfId="0" applyNumberFormat="1" applyFont="1" applyAlignment="1">
      <alignment horizontal="right" vertical="center" wrapText="1"/>
    </xf>
    <xf numFmtId="37" fontId="300" fillId="0" borderId="0" xfId="0" applyNumberFormat="1" applyFont="1" applyAlignment="1">
      <alignment horizontal="right" vertical="center" wrapText="1"/>
    </xf>
    <xf numFmtId="37" fontId="301" fillId="0" borderId="0" xfId="0" applyNumberFormat="1" applyFont="1" applyAlignment="1">
      <alignment horizontal="right" vertical="center" wrapText="1"/>
    </xf>
    <xf numFmtId="37" fontId="302" fillId="0" borderId="0" xfId="0" applyNumberFormat="1" applyFont="1" applyAlignment="1">
      <alignment horizontal="right" vertical="center" wrapText="1"/>
    </xf>
    <xf numFmtId="37" fontId="303" fillId="0" borderId="0" xfId="0" applyNumberFormat="1" applyFont="1" applyAlignment="1">
      <alignment horizontal="right" vertical="center" wrapText="1"/>
    </xf>
    <xf numFmtId="37" fontId="304" fillId="0" borderId="0" xfId="0" applyNumberFormat="1" applyFont="1" applyAlignment="1">
      <alignment horizontal="right" vertical="center" wrapText="1"/>
    </xf>
    <xf numFmtId="37" fontId="305" fillId="0" borderId="0" xfId="0" applyNumberFormat="1" applyFont="1" applyAlignment="1">
      <alignment horizontal="right" vertical="center" wrapText="1"/>
    </xf>
    <xf numFmtId="37" fontId="306" fillId="0" borderId="0" xfId="0" applyNumberFormat="1" applyFont="1" applyAlignment="1">
      <alignment horizontal="right" vertical="center" wrapText="1"/>
    </xf>
    <xf numFmtId="37" fontId="307" fillId="0" borderId="0" xfId="0" applyNumberFormat="1" applyFont="1" applyAlignment="1">
      <alignment horizontal="right" vertical="center" wrapText="1"/>
    </xf>
    <xf numFmtId="37" fontId="308" fillId="0" borderId="0" xfId="0" applyNumberFormat="1" applyFont="1" applyAlignment="1">
      <alignment horizontal="right" vertical="center" wrapText="1"/>
    </xf>
    <xf numFmtId="37" fontId="309" fillId="0" borderId="0" xfId="0" applyNumberFormat="1" applyFont="1" applyAlignment="1">
      <alignment horizontal="right" vertical="center" wrapText="1"/>
    </xf>
    <xf numFmtId="37" fontId="310" fillId="0" borderId="0" xfId="0" applyNumberFormat="1" applyFont="1" applyAlignment="1">
      <alignment horizontal="right" vertical="center" wrapText="1"/>
    </xf>
    <xf numFmtId="37" fontId="311" fillId="0" borderId="0" xfId="0" applyNumberFormat="1" applyFont="1" applyAlignment="1">
      <alignment horizontal="right" vertical="center" wrapText="1"/>
    </xf>
    <xf numFmtId="37" fontId="312" fillId="0" borderId="0" xfId="0" applyNumberFormat="1" applyFont="1" applyAlignment="1">
      <alignment horizontal="right" vertical="center" wrapText="1"/>
    </xf>
    <xf numFmtId="37" fontId="313" fillId="0" borderId="0" xfId="0" applyNumberFormat="1" applyFont="1" applyAlignment="1">
      <alignment horizontal="right" vertical="center" wrapText="1"/>
    </xf>
    <xf numFmtId="37" fontId="314" fillId="0" borderId="0" xfId="0" applyNumberFormat="1" applyFont="1" applyAlignment="1">
      <alignment horizontal="right" vertical="center" wrapText="1"/>
    </xf>
    <xf numFmtId="37" fontId="315" fillId="0" borderId="0" xfId="0" applyNumberFormat="1" applyFont="1" applyAlignment="1">
      <alignment horizontal="right" vertical="center" wrapText="1"/>
    </xf>
    <xf numFmtId="37" fontId="316" fillId="0" borderId="0" xfId="0" applyNumberFormat="1" applyFont="1" applyAlignment="1">
      <alignment horizontal="right" vertical="center" wrapText="1"/>
    </xf>
    <xf numFmtId="37" fontId="317" fillId="0" borderId="0" xfId="0" applyNumberFormat="1" applyFont="1" applyAlignment="1">
      <alignment horizontal="right" vertical="center" wrapText="1"/>
    </xf>
    <xf numFmtId="37" fontId="318" fillId="0" borderId="0" xfId="0" applyNumberFormat="1" applyFont="1" applyAlignment="1">
      <alignment horizontal="right" vertical="center" wrapText="1"/>
    </xf>
    <xf numFmtId="37" fontId="319" fillId="0" borderId="0" xfId="0" applyNumberFormat="1" applyFont="1" applyAlignment="1">
      <alignment horizontal="right" vertical="center" wrapText="1"/>
    </xf>
    <xf numFmtId="37" fontId="215" fillId="0" borderId="0" xfId="0" applyNumberFormat="1" applyFont="1" applyAlignment="1">
      <alignment horizontal="right" vertical="center" wrapText="1"/>
    </xf>
    <xf numFmtId="37" fontId="218" fillId="0" borderId="0" xfId="0" applyNumberFormat="1" applyFont="1" applyAlignment="1">
      <alignment horizontal="right" vertical="center" wrapText="1"/>
    </xf>
    <xf numFmtId="37" fontId="221" fillId="0" borderId="0" xfId="0" applyNumberFormat="1" applyFont="1" applyAlignment="1">
      <alignment horizontal="right" vertical="center" wrapText="1"/>
    </xf>
    <xf numFmtId="37" fontId="162" fillId="0" borderId="0" xfId="0" applyNumberFormat="1" applyFont="1" applyAlignment="1">
      <alignment horizontal="right" vertical="center" wrapText="1"/>
    </xf>
    <xf numFmtId="37" fontId="163" fillId="0" borderId="0" xfId="0" applyNumberFormat="1" applyFont="1" applyAlignment="1">
      <alignment horizontal="right" vertical="center" wrapText="1"/>
    </xf>
    <xf numFmtId="37" fontId="164" fillId="0" borderId="0" xfId="0" applyNumberFormat="1" applyFont="1" applyAlignment="1">
      <alignment horizontal="right" vertical="center" wrapText="1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right" vertical="center" wrapText="1"/>
    </xf>
    <xf numFmtId="37" fontId="167" fillId="0" borderId="0" xfId="0" applyNumberFormat="1" applyFont="1" applyAlignment="1">
      <alignment horizontal="right" vertical="center" wrapText="1"/>
    </xf>
    <xf numFmtId="37" fontId="168" fillId="0" borderId="0" xfId="0" applyNumberFormat="1" applyFont="1" applyAlignment="1">
      <alignment horizontal="right" vertical="center" wrapText="1"/>
    </xf>
    <xf numFmtId="37" fontId="169" fillId="0" borderId="0" xfId="0" applyNumberFormat="1" applyFont="1" applyAlignment="1">
      <alignment horizontal="right" vertical="center" wrapText="1"/>
    </xf>
    <xf numFmtId="37" fontId="170" fillId="0" borderId="0" xfId="0" applyNumberFormat="1" applyFont="1" applyAlignment="1">
      <alignment horizontal="right" vertical="center" wrapText="1"/>
    </xf>
    <xf numFmtId="37" fontId="171" fillId="0" borderId="0" xfId="0" applyNumberFormat="1" applyFont="1" applyAlignment="1">
      <alignment horizontal="right" vertical="center" wrapText="1"/>
    </xf>
    <xf numFmtId="37" fontId="172" fillId="0" borderId="0" xfId="0" applyNumberFormat="1" applyFont="1" applyAlignment="1">
      <alignment horizontal="right" vertical="center" wrapText="1"/>
    </xf>
    <xf numFmtId="37" fontId="173" fillId="0" borderId="0" xfId="0" applyNumberFormat="1" applyFont="1" applyAlignment="1">
      <alignment horizontal="right" vertical="center" wrapText="1"/>
    </xf>
    <xf numFmtId="37" fontId="174" fillId="0" borderId="0" xfId="0" applyNumberFormat="1" applyFont="1" applyAlignment="1">
      <alignment horizontal="right" vertical="center" wrapText="1"/>
    </xf>
    <xf numFmtId="37" fontId="175" fillId="0" borderId="0" xfId="0" applyNumberFormat="1" applyFont="1" applyAlignment="1">
      <alignment horizontal="right" vertical="center" wrapText="1"/>
    </xf>
    <xf numFmtId="37" fontId="176" fillId="0" borderId="0" xfId="0" applyNumberFormat="1" applyFont="1" applyAlignment="1">
      <alignment horizontal="right" vertical="center" wrapText="1"/>
    </xf>
    <xf numFmtId="37" fontId="177" fillId="0" borderId="0" xfId="0" applyNumberFormat="1" applyFont="1" applyAlignment="1">
      <alignment horizontal="right" vertical="center" wrapText="1"/>
    </xf>
    <xf numFmtId="37" fontId="178" fillId="0" borderId="0" xfId="0" applyNumberFormat="1" applyFont="1" applyAlignment="1">
      <alignment horizontal="right" vertical="center" wrapText="1"/>
    </xf>
    <xf numFmtId="37" fontId="179" fillId="0" borderId="0" xfId="0" applyNumberFormat="1" applyFont="1" applyAlignment="1">
      <alignment horizontal="right" vertical="center" wrapText="1"/>
    </xf>
    <xf numFmtId="37" fontId="180" fillId="0" borderId="0" xfId="0" applyNumberFormat="1" applyFont="1" applyAlignment="1">
      <alignment horizontal="right" vertical="center" wrapText="1"/>
    </xf>
    <xf numFmtId="37" fontId="181" fillId="0" borderId="0" xfId="0" applyNumberFormat="1" applyFont="1" applyAlignment="1">
      <alignment horizontal="right" vertical="center" wrapText="1"/>
    </xf>
    <xf numFmtId="37" fontId="182" fillId="0" borderId="0" xfId="0" applyNumberFormat="1" applyFont="1" applyAlignment="1">
      <alignment horizontal="right" vertical="center" wrapText="1"/>
    </xf>
    <xf numFmtId="37" fontId="183" fillId="0" borderId="0" xfId="0" applyNumberFormat="1" applyFont="1" applyAlignment="1">
      <alignment horizontal="right" vertical="center" wrapText="1"/>
    </xf>
    <xf numFmtId="37" fontId="184" fillId="0" borderId="0" xfId="0" applyNumberFormat="1" applyFont="1" applyAlignment="1">
      <alignment horizontal="right" vertical="center" wrapText="1"/>
    </xf>
    <xf numFmtId="37" fontId="185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right" vertical="center" wrapText="1"/>
    </xf>
    <xf numFmtId="37" fontId="187" fillId="0" borderId="0" xfId="0" applyNumberFormat="1" applyFont="1" applyAlignment="1">
      <alignment horizontal="right" vertical="center" wrapText="1"/>
    </xf>
    <xf numFmtId="37" fontId="188" fillId="0" borderId="0" xfId="0" applyNumberFormat="1" applyFont="1" applyAlignment="1">
      <alignment horizontal="right" vertical="center" wrapText="1"/>
    </xf>
    <xf numFmtId="37" fontId="189" fillId="0" borderId="0" xfId="0" applyNumberFormat="1" applyFont="1" applyAlignment="1">
      <alignment horizontal="right" vertical="center" wrapText="1"/>
    </xf>
    <xf numFmtId="37" fontId="190" fillId="0" borderId="0" xfId="0" applyNumberFormat="1" applyFont="1" applyAlignment="1">
      <alignment horizontal="right" vertical="center" wrapText="1"/>
    </xf>
    <xf numFmtId="37" fontId="191" fillId="0" borderId="0" xfId="0" applyNumberFormat="1" applyFont="1" applyAlignment="1">
      <alignment horizontal="right" vertical="center" wrapText="1"/>
    </xf>
    <xf numFmtId="37" fontId="192" fillId="0" borderId="0" xfId="0" applyNumberFormat="1" applyFont="1" applyAlignment="1">
      <alignment horizontal="right" vertical="center" wrapText="1"/>
    </xf>
    <xf numFmtId="37" fontId="346" fillId="0" borderId="0" xfId="0" applyNumberFormat="1" applyFont="1" applyAlignment="1">
      <alignment horizontal="right" vertical="center" wrapText="1"/>
    </xf>
    <xf numFmtId="37" fontId="347" fillId="0" borderId="0" xfId="0" applyNumberFormat="1" applyFont="1" applyAlignment="1">
      <alignment horizontal="right" vertical="center" wrapText="1"/>
    </xf>
    <xf numFmtId="37" fontId="348" fillId="0" borderId="0" xfId="0" applyNumberFormat="1" applyFont="1" applyAlignment="1">
      <alignment horizontal="right" vertical="center" wrapText="1"/>
    </xf>
    <xf numFmtId="37" fontId="349" fillId="0" borderId="0" xfId="0" applyNumberFormat="1" applyFont="1" applyAlignment="1">
      <alignment horizontal="right" vertical="center" wrapText="1"/>
    </xf>
    <xf numFmtId="37" fontId="350" fillId="0" borderId="0" xfId="0" applyNumberFormat="1" applyFont="1" applyAlignment="1">
      <alignment horizontal="right" vertical="center" wrapText="1"/>
    </xf>
    <xf numFmtId="37" fontId="351" fillId="0" borderId="0" xfId="0" applyNumberFormat="1" applyFont="1" applyAlignment="1">
      <alignment horizontal="right" vertical="center" wrapText="1"/>
    </xf>
    <xf numFmtId="37" fontId="352" fillId="0" borderId="0" xfId="0" applyNumberFormat="1" applyFont="1" applyAlignment="1">
      <alignment horizontal="right" vertical="center" wrapText="1"/>
    </xf>
    <xf numFmtId="37" fontId="353" fillId="0" borderId="0" xfId="0" applyNumberFormat="1" applyFont="1" applyAlignment="1">
      <alignment horizontal="right" vertical="center" wrapText="1"/>
    </xf>
    <xf numFmtId="37" fontId="354" fillId="0" borderId="0" xfId="0" applyNumberFormat="1" applyFont="1" applyAlignment="1">
      <alignment horizontal="right" vertical="center" wrapText="1"/>
    </xf>
    <xf numFmtId="37" fontId="355" fillId="0" borderId="0" xfId="0" applyNumberFormat="1" applyFont="1" applyAlignment="1">
      <alignment horizontal="right" vertical="center" wrapText="1"/>
    </xf>
    <xf numFmtId="37" fontId="356" fillId="0" borderId="0" xfId="0" applyNumberFormat="1" applyFont="1" applyAlignment="1">
      <alignment horizontal="right" vertical="center" wrapText="1"/>
    </xf>
    <xf numFmtId="37" fontId="357" fillId="0" borderId="0" xfId="0" applyNumberFormat="1" applyFont="1" applyAlignment="1">
      <alignment horizontal="right" vertical="center" wrapText="1"/>
    </xf>
    <xf numFmtId="37" fontId="358" fillId="0" borderId="0" xfId="0" applyNumberFormat="1" applyFont="1" applyAlignment="1">
      <alignment horizontal="right" vertical="center" wrapText="1"/>
    </xf>
    <xf numFmtId="37" fontId="359" fillId="0" borderId="0" xfId="0" applyNumberFormat="1" applyFont="1" applyAlignment="1">
      <alignment horizontal="right" vertical="center" wrapText="1"/>
    </xf>
    <xf numFmtId="37" fontId="360" fillId="0" borderId="0" xfId="0" applyNumberFormat="1" applyFont="1" applyAlignment="1">
      <alignment horizontal="right" vertical="center" wrapText="1"/>
    </xf>
    <xf numFmtId="37" fontId="361" fillId="0" borderId="0" xfId="0" applyNumberFormat="1" applyFont="1" applyAlignment="1">
      <alignment horizontal="right" vertical="center" wrapText="1"/>
    </xf>
    <xf numFmtId="37" fontId="362" fillId="0" borderId="0" xfId="0" applyNumberFormat="1" applyFont="1" applyAlignment="1">
      <alignment horizontal="right" vertical="center" wrapText="1"/>
    </xf>
    <xf numFmtId="37" fontId="363" fillId="0" borderId="0" xfId="0" applyNumberFormat="1" applyFont="1" applyAlignment="1">
      <alignment horizontal="right" vertical="center" wrapText="1"/>
    </xf>
    <xf numFmtId="37" fontId="364" fillId="0" borderId="0" xfId="0" applyNumberFormat="1" applyFont="1" applyAlignment="1">
      <alignment horizontal="right" vertical="center" wrapText="1"/>
    </xf>
    <xf numFmtId="37" fontId="365" fillId="0" borderId="0" xfId="0" applyNumberFormat="1" applyFont="1" applyAlignment="1">
      <alignment horizontal="right" vertical="center" wrapText="1"/>
    </xf>
    <xf numFmtId="37" fontId="366" fillId="0" borderId="0" xfId="0" applyNumberFormat="1" applyFont="1" applyAlignment="1">
      <alignment horizontal="right" vertical="center" wrapText="1"/>
    </xf>
    <xf numFmtId="37" fontId="367" fillId="0" borderId="0" xfId="0" applyNumberFormat="1" applyFont="1" applyAlignment="1">
      <alignment horizontal="right" vertical="center" wrapText="1"/>
    </xf>
    <xf numFmtId="37" fontId="368" fillId="0" borderId="0" xfId="0" applyNumberFormat="1" applyFont="1" applyAlignment="1">
      <alignment horizontal="right" vertical="center" wrapText="1"/>
    </xf>
    <xf numFmtId="37" fontId="369" fillId="0" borderId="0" xfId="0" applyNumberFormat="1" applyFont="1" applyAlignment="1">
      <alignment horizontal="right" vertical="center" wrapText="1"/>
    </xf>
    <xf numFmtId="37" fontId="370" fillId="0" borderId="0" xfId="0" applyNumberFormat="1" applyFont="1" applyAlignment="1">
      <alignment horizontal="right" vertical="center" wrapText="1"/>
    </xf>
    <xf numFmtId="37" fontId="371" fillId="0" borderId="0" xfId="0" applyNumberFormat="1" applyFont="1" applyAlignment="1">
      <alignment horizontal="right" vertical="center" wrapText="1"/>
    </xf>
    <xf numFmtId="37" fontId="372" fillId="0" borderId="0" xfId="0" applyNumberFormat="1" applyFont="1" applyAlignment="1">
      <alignment horizontal="right" vertical="center" wrapText="1"/>
    </xf>
    <xf numFmtId="37" fontId="373" fillId="0" borderId="0" xfId="0" applyNumberFormat="1" applyFont="1" applyAlignment="1">
      <alignment horizontal="right" vertical="center" wrapText="1"/>
    </xf>
    <xf numFmtId="37" fontId="374" fillId="0" borderId="0" xfId="0" applyNumberFormat="1" applyFont="1" applyAlignment="1">
      <alignment horizontal="right" vertical="center" wrapText="1"/>
    </xf>
    <xf numFmtId="37" fontId="375" fillId="0" borderId="0" xfId="0" applyNumberFormat="1" applyFont="1" applyAlignment="1">
      <alignment horizontal="right" vertical="center" wrapText="1"/>
    </xf>
    <xf numFmtId="37" fontId="376" fillId="0" borderId="0" xfId="0" applyNumberFormat="1" applyFont="1" applyAlignment="1">
      <alignment horizontal="right" vertical="center" wrapText="1"/>
    </xf>
    <xf numFmtId="37" fontId="377" fillId="0" borderId="0" xfId="0" applyNumberFormat="1" applyFont="1" applyAlignment="1">
      <alignment horizontal="right" vertical="center" wrapText="1"/>
    </xf>
    <xf numFmtId="37" fontId="378" fillId="0" borderId="0" xfId="0" applyNumberFormat="1" applyFont="1" applyAlignment="1">
      <alignment horizontal="right" vertical="center" wrapText="1"/>
    </xf>
    <xf numFmtId="37" fontId="379" fillId="0" borderId="0" xfId="0" applyNumberFormat="1" applyFont="1" applyAlignment="1">
      <alignment horizontal="right" vertical="center" wrapText="1"/>
    </xf>
    <xf numFmtId="37" fontId="380" fillId="0" borderId="0" xfId="0" applyNumberFormat="1" applyFont="1" applyAlignment="1">
      <alignment horizontal="right" vertical="center" wrapText="1"/>
    </xf>
    <xf numFmtId="37" fontId="381" fillId="0" borderId="0" xfId="0" applyNumberFormat="1" applyFont="1" applyAlignment="1">
      <alignment horizontal="right" vertical="center" wrapText="1"/>
    </xf>
    <xf numFmtId="37" fontId="382" fillId="0" borderId="0" xfId="0" applyNumberFormat="1" applyFont="1" applyAlignment="1">
      <alignment horizontal="right" vertical="center" wrapText="1"/>
    </xf>
    <xf numFmtId="37" fontId="383" fillId="0" borderId="0" xfId="0" applyNumberFormat="1" applyFont="1" applyAlignment="1">
      <alignment horizontal="right" vertical="center" wrapText="1"/>
    </xf>
    <xf numFmtId="37" fontId="384" fillId="0" borderId="0" xfId="0" applyNumberFormat="1" applyFont="1" applyAlignment="1">
      <alignment horizontal="right" vertical="center" wrapText="1"/>
    </xf>
    <xf numFmtId="37" fontId="385" fillId="0" borderId="0" xfId="0" applyNumberFormat="1" applyFont="1" applyAlignment="1">
      <alignment horizontal="right" vertical="center" wrapText="1"/>
    </xf>
    <xf numFmtId="37" fontId="386" fillId="0" borderId="0" xfId="0" applyNumberFormat="1" applyFont="1" applyAlignment="1">
      <alignment horizontal="right" vertical="center" wrapText="1"/>
    </xf>
    <xf numFmtId="37" fontId="387" fillId="0" borderId="0" xfId="0" applyNumberFormat="1" applyFont="1" applyAlignment="1">
      <alignment horizontal="right" vertical="center" wrapText="1"/>
    </xf>
    <xf numFmtId="37" fontId="388" fillId="0" borderId="0" xfId="0" applyNumberFormat="1" applyFont="1" applyAlignment="1">
      <alignment horizontal="right" vertical="center" wrapText="1"/>
    </xf>
    <xf numFmtId="37" fontId="389" fillId="0" borderId="0" xfId="0" applyNumberFormat="1" applyFont="1" applyAlignment="1">
      <alignment horizontal="right" vertical="center" wrapText="1"/>
    </xf>
    <xf numFmtId="37" fontId="390" fillId="0" borderId="0" xfId="0" applyNumberFormat="1" applyFont="1" applyAlignment="1">
      <alignment horizontal="right" vertical="center" wrapText="1"/>
    </xf>
    <xf numFmtId="37" fontId="391" fillId="0" borderId="0" xfId="0" applyNumberFormat="1" applyFont="1" applyAlignment="1">
      <alignment horizontal="right" vertical="center" wrapText="1"/>
    </xf>
    <xf numFmtId="37" fontId="392" fillId="0" borderId="0" xfId="0" applyNumberFormat="1" applyFont="1" applyAlignment="1">
      <alignment horizontal="right" vertical="center" wrapText="1"/>
    </xf>
    <xf numFmtId="37" fontId="393" fillId="0" borderId="0" xfId="0" applyNumberFormat="1" applyFont="1" applyAlignment="1">
      <alignment horizontal="right" vertical="center" wrapText="1"/>
    </xf>
    <xf numFmtId="37" fontId="394" fillId="0" borderId="0" xfId="0" applyNumberFormat="1" applyFont="1" applyAlignment="1">
      <alignment horizontal="right" vertical="center" wrapText="1"/>
    </xf>
    <xf numFmtId="37" fontId="395" fillId="0" borderId="0" xfId="0" applyNumberFormat="1" applyFont="1" applyAlignment="1">
      <alignment horizontal="right" vertical="center" wrapText="1"/>
    </xf>
    <xf numFmtId="37" fontId="396" fillId="0" borderId="0" xfId="0" applyNumberFormat="1" applyFont="1" applyAlignment="1">
      <alignment horizontal="right" vertical="center" wrapText="1"/>
    </xf>
    <xf numFmtId="37" fontId="397" fillId="0" borderId="0" xfId="0" applyNumberFormat="1" applyFont="1" applyAlignment="1">
      <alignment horizontal="right" vertical="center" wrapText="1"/>
    </xf>
    <xf numFmtId="37" fontId="398" fillId="0" borderId="0" xfId="0" applyNumberFormat="1" applyFont="1" applyAlignment="1">
      <alignment horizontal="right" vertical="center" wrapText="1"/>
    </xf>
    <xf numFmtId="37" fontId="399" fillId="0" borderId="0" xfId="0" applyNumberFormat="1" applyFont="1" applyAlignment="1">
      <alignment horizontal="right" vertical="center" wrapText="1"/>
    </xf>
    <xf numFmtId="37" fontId="400" fillId="0" borderId="0" xfId="0" applyNumberFormat="1" applyFont="1" applyAlignment="1">
      <alignment horizontal="right" vertical="center" wrapText="1"/>
    </xf>
    <xf numFmtId="37" fontId="401" fillId="0" borderId="0" xfId="0" applyNumberFormat="1" applyFont="1" applyAlignment="1">
      <alignment horizontal="right" vertical="center" wrapText="1"/>
    </xf>
    <xf numFmtId="37" fontId="402" fillId="0" borderId="0" xfId="0" applyNumberFormat="1" applyFont="1" applyAlignment="1">
      <alignment horizontal="right" vertical="center" wrapText="1"/>
    </xf>
    <xf numFmtId="37" fontId="404" fillId="0" borderId="0" xfId="0" applyNumberFormat="1" applyFont="1" applyAlignment="1">
      <alignment horizontal="right" vertical="center" wrapText="1"/>
    </xf>
    <xf numFmtId="37" fontId="405" fillId="0" borderId="0" xfId="0" applyNumberFormat="1" applyFont="1" applyAlignment="1">
      <alignment horizontal="right" vertical="center" wrapText="1"/>
    </xf>
    <xf numFmtId="37" fontId="337" fillId="0" borderId="9" xfId="0" applyNumberFormat="1" applyFont="1" applyBorder="1" applyAlignment="1">
      <alignment horizontal="center" vertical="center"/>
    </xf>
    <xf numFmtId="37" fontId="239" fillId="0" borderId="9" xfId="0" applyNumberFormat="1" applyFont="1" applyBorder="1" applyAlignment="1">
      <alignment horizontal="center" vertical="center"/>
    </xf>
    <xf numFmtId="37" fontId="205" fillId="0" borderId="9" xfId="0" applyNumberFormat="1" applyFont="1" applyBorder="1" applyAlignment="1">
      <alignment horizontal="center" vertical="center"/>
    </xf>
    <xf numFmtId="37" fontId="322" fillId="0" borderId="6" xfId="0" applyNumberFormat="1" applyFont="1" applyBorder="1" applyAlignment="1">
      <alignment horizontal="center" vertical="center"/>
    </xf>
    <xf numFmtId="164" fontId="755" fillId="0" borderId="6" xfId="0" applyNumberFormat="1" applyFont="1" applyBorder="1" applyAlignment="1">
      <alignment horizontal="center" vertical="center" wrapText="1"/>
    </xf>
    <xf numFmtId="37" fontId="321" fillId="0" borderId="3" xfId="0" applyNumberFormat="1" applyFont="1" applyBorder="1" applyAlignment="1">
      <alignment horizontal="right" vertical="center"/>
    </xf>
    <xf numFmtId="37" fontId="224" fillId="0" borderId="3" xfId="0" applyNumberFormat="1" applyFont="1" applyBorder="1" applyAlignment="1">
      <alignment horizontal="right" vertical="center"/>
    </xf>
    <xf numFmtId="37" fontId="193" fillId="0" borderId="3" xfId="0" applyNumberFormat="1" applyFont="1" applyBorder="1" applyAlignment="1">
      <alignment horizontal="right" vertical="center"/>
    </xf>
    <xf numFmtId="37" fontId="139" fillId="0" borderId="1" xfId="0" applyNumberFormat="1" applyFont="1" applyBorder="1" applyAlignment="1">
      <alignment horizontal="right" vertical="center"/>
    </xf>
    <xf numFmtId="37" fontId="113" fillId="0" borderId="3" xfId="0" applyNumberFormat="1" applyFont="1" applyBorder="1" applyAlignment="1">
      <alignment horizontal="right" vertical="center"/>
    </xf>
    <xf numFmtId="37" fontId="70" fillId="0" borderId="3" xfId="0" applyNumberFormat="1" applyFont="1" applyBorder="1" applyAlignment="1">
      <alignment horizontal="right" vertical="center"/>
    </xf>
    <xf numFmtId="37" fontId="411" fillId="0" borderId="6" xfId="0" applyNumberFormat="1" applyFont="1" applyBorder="1" applyAlignment="1">
      <alignment horizontal="center" vertical="center"/>
    </xf>
    <xf numFmtId="37" fontId="407" fillId="0" borderId="6" xfId="0" applyNumberFormat="1" applyFont="1" applyBorder="1" applyAlignment="1">
      <alignment horizontal="center" vertical="center"/>
    </xf>
    <xf numFmtId="37" fontId="406" fillId="0" borderId="3" xfId="0" applyNumberFormat="1" applyFont="1" applyBorder="1" applyAlignment="1">
      <alignment horizontal="right" vertical="center"/>
    </xf>
    <xf numFmtId="164" fontId="755" fillId="0" borderId="6" xfId="0" applyNumberFormat="1" applyFont="1" applyFill="1" applyBorder="1" applyAlignment="1">
      <alignment horizontal="center" vertical="center" wrapText="1"/>
    </xf>
    <xf numFmtId="37" fontId="412" fillId="0" borderId="6" xfId="0" applyNumberFormat="1" applyFont="1" applyBorder="1" applyAlignment="1">
      <alignment horizontal="center" vertical="center"/>
    </xf>
    <xf numFmtId="37" fontId="413" fillId="0" borderId="6" xfId="0" applyNumberFormat="1" applyFont="1" applyBorder="1" applyAlignment="1">
      <alignment horizontal="center" vertical="center"/>
    </xf>
    <xf numFmtId="37" fontId="432" fillId="0" borderId="0" xfId="0" applyNumberFormat="1" applyFont="1" applyAlignment="1">
      <alignment horizontal="right" vertical="center" wrapText="1"/>
    </xf>
    <xf numFmtId="37" fontId="436" fillId="0" borderId="0" xfId="0" applyNumberFormat="1" applyFont="1" applyAlignment="1">
      <alignment horizontal="right" vertical="center" wrapText="1"/>
    </xf>
    <xf numFmtId="37" fontId="439" fillId="0" borderId="0" xfId="0" applyNumberFormat="1" applyFont="1" applyAlignment="1">
      <alignment horizontal="right" vertical="center" wrapText="1"/>
    </xf>
    <xf numFmtId="37" fontId="442" fillId="0" borderId="0" xfId="0" applyNumberFormat="1" applyFont="1" applyAlignment="1">
      <alignment horizontal="right" vertical="center" wrapText="1"/>
    </xf>
    <xf numFmtId="37" fontId="445" fillId="0" borderId="0" xfId="0" applyNumberFormat="1" applyFont="1" applyAlignment="1">
      <alignment horizontal="right" vertical="center" wrapText="1"/>
    </xf>
    <xf numFmtId="37" fontId="448" fillId="0" borderId="0" xfId="0" applyNumberFormat="1" applyFont="1" applyAlignment="1">
      <alignment horizontal="right" vertical="center" wrapText="1"/>
    </xf>
    <xf numFmtId="37" fontId="451" fillId="0" borderId="0" xfId="0" applyNumberFormat="1" applyFont="1" applyAlignment="1">
      <alignment horizontal="right" vertical="center" wrapText="1"/>
    </xf>
    <xf numFmtId="37" fontId="454" fillId="0" borderId="0" xfId="0" applyNumberFormat="1" applyFont="1" applyAlignment="1">
      <alignment horizontal="right" vertical="center" wrapText="1"/>
    </xf>
    <xf numFmtId="37" fontId="457" fillId="0" borderId="0" xfId="0" applyNumberFormat="1" applyFont="1" applyAlignment="1">
      <alignment horizontal="right" vertical="center" wrapText="1"/>
    </xf>
    <xf numFmtId="37" fontId="460" fillId="0" borderId="0" xfId="0" applyNumberFormat="1" applyFont="1" applyAlignment="1">
      <alignment horizontal="right" vertical="center" wrapText="1"/>
    </xf>
    <xf numFmtId="37" fontId="463" fillId="0" borderId="0" xfId="0" applyNumberFormat="1" applyFont="1" applyAlignment="1">
      <alignment horizontal="right" vertical="center" wrapText="1"/>
    </xf>
    <xf numFmtId="37" fontId="466" fillId="0" borderId="0" xfId="0" applyNumberFormat="1" applyFont="1" applyAlignment="1">
      <alignment horizontal="right" vertical="center" wrapText="1"/>
    </xf>
    <xf numFmtId="37" fontId="469" fillId="0" borderId="0" xfId="0" applyNumberFormat="1" applyFont="1" applyAlignment="1">
      <alignment horizontal="right" vertical="center" wrapText="1"/>
    </xf>
    <xf numFmtId="37" fontId="472" fillId="0" borderId="0" xfId="0" applyNumberFormat="1" applyFont="1" applyAlignment="1">
      <alignment horizontal="right" vertical="center" wrapText="1"/>
    </xf>
    <xf numFmtId="37" fontId="475" fillId="0" borderId="0" xfId="0" applyNumberFormat="1" applyFont="1" applyAlignment="1">
      <alignment horizontal="right" vertical="center" wrapText="1"/>
    </xf>
    <xf numFmtId="37" fontId="478" fillId="0" borderId="0" xfId="0" applyNumberFormat="1" applyFont="1" applyAlignment="1">
      <alignment horizontal="right" vertical="center" wrapText="1"/>
    </xf>
    <xf numFmtId="37" fontId="481" fillId="0" borderId="0" xfId="0" applyNumberFormat="1" applyFont="1" applyAlignment="1">
      <alignment horizontal="right" vertical="center" wrapText="1"/>
    </xf>
    <xf numFmtId="37" fontId="484" fillId="0" borderId="0" xfId="0" applyNumberFormat="1" applyFont="1" applyAlignment="1">
      <alignment horizontal="right" vertical="center" wrapText="1"/>
    </xf>
    <xf numFmtId="37" fontId="487" fillId="0" borderId="0" xfId="0" applyNumberFormat="1" applyFont="1" applyAlignment="1">
      <alignment horizontal="right" vertical="center" wrapText="1"/>
    </xf>
    <xf numFmtId="37" fontId="490" fillId="0" borderId="0" xfId="0" applyNumberFormat="1" applyFont="1" applyAlignment="1">
      <alignment horizontal="right" vertical="center" wrapText="1"/>
    </xf>
    <xf numFmtId="37" fontId="493" fillId="0" borderId="0" xfId="0" applyNumberFormat="1" applyFont="1" applyAlignment="1">
      <alignment horizontal="right" vertical="center" wrapText="1"/>
    </xf>
    <xf numFmtId="37" fontId="496" fillId="0" borderId="0" xfId="0" applyNumberFormat="1" applyFont="1" applyAlignment="1">
      <alignment horizontal="right" vertical="center" wrapText="1"/>
    </xf>
    <xf numFmtId="37" fontId="499" fillId="0" borderId="0" xfId="0" applyNumberFormat="1" applyFont="1" applyAlignment="1">
      <alignment horizontal="right" vertical="center" wrapText="1"/>
    </xf>
    <xf numFmtId="37" fontId="502" fillId="0" borderId="0" xfId="0" applyNumberFormat="1" applyFont="1" applyAlignment="1">
      <alignment horizontal="right" vertical="center" wrapText="1"/>
    </xf>
    <xf numFmtId="37" fontId="505" fillId="0" borderId="0" xfId="0" applyNumberFormat="1" applyFont="1" applyAlignment="1">
      <alignment horizontal="right" vertical="center" wrapText="1"/>
    </xf>
    <xf numFmtId="37" fontId="508" fillId="0" borderId="0" xfId="0" applyNumberFormat="1" applyFont="1" applyAlignment="1">
      <alignment horizontal="right" vertical="center" wrapText="1"/>
    </xf>
    <xf numFmtId="37" fontId="511" fillId="0" borderId="0" xfId="0" applyNumberFormat="1" applyFont="1" applyAlignment="1">
      <alignment horizontal="right" vertical="center" wrapText="1"/>
    </xf>
    <xf numFmtId="37" fontId="514" fillId="0" borderId="0" xfId="0" applyNumberFormat="1" applyFont="1" applyAlignment="1">
      <alignment horizontal="right" vertical="center" wrapText="1"/>
    </xf>
    <xf numFmtId="37" fontId="517" fillId="0" borderId="0" xfId="0" applyNumberFormat="1" applyFont="1" applyAlignment="1">
      <alignment horizontal="right" vertical="center" wrapText="1"/>
    </xf>
    <xf numFmtId="37" fontId="520" fillId="0" borderId="0" xfId="0" applyNumberFormat="1" applyFont="1" applyAlignment="1">
      <alignment horizontal="right" vertical="center" wrapText="1"/>
    </xf>
    <xf numFmtId="37" fontId="523" fillId="0" borderId="0" xfId="0" applyNumberFormat="1" applyFont="1" applyAlignment="1">
      <alignment horizontal="right" vertical="center" wrapText="1"/>
    </xf>
    <xf numFmtId="37" fontId="526" fillId="0" borderId="0" xfId="0" applyNumberFormat="1" applyFont="1" applyAlignment="1">
      <alignment horizontal="right" vertical="center" wrapText="1"/>
    </xf>
    <xf numFmtId="37" fontId="529" fillId="0" borderId="0" xfId="0" applyNumberFormat="1" applyFont="1" applyAlignment="1">
      <alignment horizontal="right" vertical="center" wrapText="1"/>
    </xf>
    <xf numFmtId="37" fontId="532" fillId="0" borderId="0" xfId="0" applyNumberFormat="1" applyFont="1" applyAlignment="1">
      <alignment horizontal="right" vertical="center" wrapText="1"/>
    </xf>
    <xf numFmtId="37" fontId="535" fillId="0" borderId="0" xfId="0" applyNumberFormat="1" applyFont="1" applyAlignment="1">
      <alignment horizontal="right" vertical="center" wrapText="1"/>
    </xf>
    <xf numFmtId="37" fontId="538" fillId="0" borderId="0" xfId="0" applyNumberFormat="1" applyFont="1" applyAlignment="1">
      <alignment horizontal="right" vertical="center" wrapText="1"/>
    </xf>
    <xf numFmtId="37" fontId="541" fillId="0" borderId="0" xfId="0" applyNumberFormat="1" applyFont="1" applyAlignment="1">
      <alignment horizontal="right" vertical="center" wrapText="1"/>
    </xf>
    <xf numFmtId="37" fontId="544" fillId="0" borderId="0" xfId="0" applyNumberFormat="1" applyFont="1" applyAlignment="1">
      <alignment horizontal="right" vertical="center" wrapText="1"/>
    </xf>
    <xf numFmtId="37" fontId="547" fillId="0" borderId="0" xfId="0" applyNumberFormat="1" applyFont="1" applyAlignment="1">
      <alignment horizontal="right" vertical="center" wrapText="1"/>
    </xf>
    <xf numFmtId="37" fontId="550" fillId="0" borderId="0" xfId="0" applyNumberFormat="1" applyFont="1" applyAlignment="1">
      <alignment horizontal="right" vertical="center" wrapText="1"/>
    </xf>
    <xf numFmtId="37" fontId="553" fillId="0" borderId="0" xfId="0" applyNumberFormat="1" applyFont="1" applyAlignment="1">
      <alignment horizontal="right" vertical="center" wrapText="1"/>
    </xf>
    <xf numFmtId="37" fontId="556" fillId="0" borderId="0" xfId="0" applyNumberFormat="1" applyFont="1" applyAlignment="1">
      <alignment horizontal="right" vertical="center" wrapText="1"/>
    </xf>
    <xf numFmtId="37" fontId="559" fillId="0" borderId="0" xfId="0" applyNumberFormat="1" applyFont="1" applyAlignment="1">
      <alignment horizontal="right" vertical="center" wrapText="1"/>
    </xf>
    <xf numFmtId="37" fontId="562" fillId="0" borderId="0" xfId="0" applyNumberFormat="1" applyFont="1" applyAlignment="1">
      <alignment horizontal="right" vertical="center" wrapText="1"/>
    </xf>
    <xf numFmtId="37" fontId="565" fillId="0" borderId="0" xfId="0" applyNumberFormat="1" applyFont="1" applyAlignment="1">
      <alignment horizontal="right" vertical="center" wrapText="1"/>
    </xf>
    <xf numFmtId="37" fontId="568" fillId="0" borderId="0" xfId="0" applyNumberFormat="1" applyFont="1" applyAlignment="1">
      <alignment horizontal="right" vertical="center" wrapText="1"/>
    </xf>
    <xf numFmtId="37" fontId="571" fillId="0" borderId="0" xfId="0" applyNumberFormat="1" applyFont="1" applyAlignment="1">
      <alignment horizontal="right" vertical="center" wrapText="1"/>
    </xf>
    <xf numFmtId="37" fontId="574" fillId="0" borderId="0" xfId="0" applyNumberFormat="1" applyFont="1" applyAlignment="1">
      <alignment horizontal="right" vertical="center" wrapText="1"/>
    </xf>
    <xf numFmtId="37" fontId="577" fillId="0" borderId="0" xfId="0" applyNumberFormat="1" applyFont="1" applyAlignment="1">
      <alignment horizontal="right" vertical="center" wrapText="1"/>
    </xf>
    <xf numFmtId="37" fontId="580" fillId="0" borderId="0" xfId="0" applyNumberFormat="1" applyFont="1" applyAlignment="1">
      <alignment horizontal="right" vertical="center" wrapText="1"/>
    </xf>
    <xf numFmtId="37" fontId="583" fillId="0" borderId="0" xfId="0" applyNumberFormat="1" applyFont="1" applyAlignment="1">
      <alignment horizontal="right" vertical="center" wrapText="1"/>
    </xf>
    <xf numFmtId="37" fontId="586" fillId="0" borderId="0" xfId="0" applyNumberFormat="1" applyFont="1" applyAlignment="1">
      <alignment horizontal="right" vertical="center" wrapText="1"/>
    </xf>
    <xf numFmtId="37" fontId="589" fillId="0" borderId="0" xfId="0" applyNumberFormat="1" applyFont="1" applyAlignment="1">
      <alignment horizontal="right" vertical="center" wrapText="1"/>
    </xf>
    <xf numFmtId="37" fontId="592" fillId="0" borderId="0" xfId="0" applyNumberFormat="1" applyFont="1" applyAlignment="1">
      <alignment horizontal="right" vertical="center" wrapText="1"/>
    </xf>
    <xf numFmtId="37" fontId="595" fillId="0" borderId="0" xfId="0" applyNumberFormat="1" applyFont="1" applyAlignment="1">
      <alignment horizontal="right" vertical="center" wrapText="1"/>
    </xf>
    <xf numFmtId="37" fontId="598" fillId="0" borderId="0" xfId="0" applyNumberFormat="1" applyFont="1" applyAlignment="1">
      <alignment horizontal="right" vertical="center" wrapText="1"/>
    </xf>
    <xf numFmtId="37" fontId="600" fillId="0" borderId="0" xfId="0" applyNumberFormat="1" applyFont="1" applyAlignment="1">
      <alignment horizontal="right" vertical="center" wrapText="1"/>
    </xf>
    <xf numFmtId="37" fontId="602" fillId="0" borderId="0" xfId="0" applyNumberFormat="1" applyFont="1" applyAlignment="1">
      <alignment horizontal="right" vertical="center" wrapText="1"/>
    </xf>
    <xf numFmtId="37" fontId="604" fillId="0" borderId="0" xfId="0" applyNumberFormat="1" applyFont="1" applyAlignment="1">
      <alignment horizontal="right" vertical="center" wrapText="1"/>
    </xf>
    <xf numFmtId="37" fontId="606" fillId="0" borderId="0" xfId="0" applyNumberFormat="1" applyFont="1" applyAlignment="1">
      <alignment horizontal="right" vertical="center" wrapText="1"/>
    </xf>
    <xf numFmtId="37" fontId="608" fillId="0" borderId="0" xfId="0" applyNumberFormat="1" applyFont="1" applyAlignment="1">
      <alignment horizontal="right" vertical="center" wrapText="1"/>
    </xf>
    <xf numFmtId="37" fontId="610" fillId="0" borderId="0" xfId="0" applyNumberFormat="1" applyFont="1" applyAlignment="1">
      <alignment horizontal="right" vertical="center" wrapText="1"/>
    </xf>
    <xf numFmtId="37" fontId="612" fillId="0" borderId="0" xfId="0" applyNumberFormat="1" applyFont="1" applyAlignment="1">
      <alignment horizontal="right" vertical="center" wrapText="1"/>
    </xf>
    <xf numFmtId="37" fontId="614" fillId="0" borderId="0" xfId="0" applyNumberFormat="1" applyFont="1" applyAlignment="1">
      <alignment horizontal="right" vertical="center" wrapText="1"/>
    </xf>
    <xf numFmtId="37" fontId="616" fillId="0" borderId="0" xfId="0" applyNumberFormat="1" applyFont="1" applyAlignment="1">
      <alignment horizontal="right" vertical="center" wrapText="1"/>
    </xf>
    <xf numFmtId="37" fontId="618" fillId="0" borderId="0" xfId="0" applyNumberFormat="1" applyFont="1" applyAlignment="1">
      <alignment horizontal="right" vertical="center" wrapText="1"/>
    </xf>
    <xf numFmtId="37" fontId="620" fillId="0" borderId="0" xfId="0" applyNumberFormat="1" applyFont="1" applyAlignment="1">
      <alignment horizontal="right" vertical="center" wrapText="1"/>
    </xf>
    <xf numFmtId="37" fontId="622" fillId="0" borderId="0" xfId="0" applyNumberFormat="1" applyFont="1" applyAlignment="1">
      <alignment horizontal="right" vertical="center" wrapText="1"/>
    </xf>
    <xf numFmtId="37" fontId="624" fillId="0" borderId="0" xfId="0" applyNumberFormat="1" applyFont="1" applyAlignment="1">
      <alignment horizontal="right" vertical="center" wrapText="1"/>
    </xf>
    <xf numFmtId="37" fontId="626" fillId="0" borderId="0" xfId="0" applyNumberFormat="1" applyFont="1" applyAlignment="1">
      <alignment horizontal="right" vertical="center" wrapText="1"/>
    </xf>
    <xf numFmtId="37" fontId="628" fillId="0" borderId="0" xfId="0" applyNumberFormat="1" applyFont="1" applyAlignment="1">
      <alignment horizontal="right" vertical="center" wrapText="1"/>
    </xf>
    <xf numFmtId="37" fontId="630" fillId="0" borderId="0" xfId="0" applyNumberFormat="1" applyFont="1" applyAlignment="1">
      <alignment horizontal="right" vertical="center" wrapText="1"/>
    </xf>
    <xf numFmtId="37" fontId="632" fillId="0" borderId="0" xfId="0" applyNumberFormat="1" applyFont="1" applyAlignment="1">
      <alignment horizontal="right" vertical="center" wrapText="1"/>
    </xf>
    <xf numFmtId="37" fontId="634" fillId="0" borderId="0" xfId="0" applyNumberFormat="1" applyFont="1" applyAlignment="1">
      <alignment horizontal="right" vertical="center" wrapText="1"/>
    </xf>
    <xf numFmtId="37" fontId="636" fillId="0" borderId="0" xfId="0" applyNumberFormat="1" applyFont="1" applyAlignment="1">
      <alignment horizontal="right" vertical="center" wrapText="1"/>
    </xf>
    <xf numFmtId="37" fontId="638" fillId="0" borderId="0" xfId="0" applyNumberFormat="1" applyFont="1" applyAlignment="1">
      <alignment horizontal="right" vertical="center" wrapText="1"/>
    </xf>
    <xf numFmtId="37" fontId="640" fillId="0" borderId="0" xfId="0" applyNumberFormat="1" applyFont="1" applyAlignment="1">
      <alignment horizontal="right" vertical="center" wrapText="1"/>
    </xf>
    <xf numFmtId="37" fontId="642" fillId="0" borderId="0" xfId="0" applyNumberFormat="1" applyFont="1" applyAlignment="1">
      <alignment horizontal="right" vertical="center" wrapText="1"/>
    </xf>
    <xf numFmtId="37" fontId="644" fillId="0" borderId="0" xfId="0" applyNumberFormat="1" applyFont="1" applyAlignment="1">
      <alignment horizontal="right" vertical="center" wrapText="1"/>
    </xf>
    <xf numFmtId="37" fontId="646" fillId="0" borderId="0" xfId="0" applyNumberFormat="1" applyFont="1" applyAlignment="1">
      <alignment horizontal="right" vertical="center" wrapText="1"/>
    </xf>
    <xf numFmtId="37" fontId="648" fillId="0" borderId="0" xfId="0" applyNumberFormat="1" applyFont="1" applyAlignment="1">
      <alignment horizontal="right" vertical="center" wrapText="1"/>
    </xf>
    <xf numFmtId="37" fontId="650" fillId="0" borderId="0" xfId="0" applyNumberFormat="1" applyFont="1" applyAlignment="1">
      <alignment horizontal="right" vertical="center" wrapText="1"/>
    </xf>
    <xf numFmtId="37" fontId="652" fillId="0" borderId="0" xfId="0" applyNumberFormat="1" applyFont="1" applyAlignment="1">
      <alignment horizontal="right" vertical="center" wrapText="1"/>
    </xf>
    <xf numFmtId="37" fontId="654" fillId="0" borderId="0" xfId="0" applyNumberFormat="1" applyFont="1" applyAlignment="1">
      <alignment horizontal="right" vertical="center" wrapText="1"/>
    </xf>
    <xf numFmtId="37" fontId="656" fillId="0" borderId="0" xfId="0" applyNumberFormat="1" applyFont="1" applyAlignment="1">
      <alignment horizontal="right" vertical="center" wrapText="1"/>
    </xf>
    <xf numFmtId="37" fontId="658" fillId="0" borderId="0" xfId="0" applyNumberFormat="1" applyFont="1" applyAlignment="1">
      <alignment horizontal="right" vertical="center" wrapText="1"/>
    </xf>
    <xf numFmtId="37" fontId="660" fillId="0" borderId="0" xfId="0" applyNumberFormat="1" applyFont="1" applyAlignment="1">
      <alignment horizontal="right" vertical="center" wrapText="1"/>
    </xf>
    <xf numFmtId="37" fontId="662" fillId="0" borderId="0" xfId="0" applyNumberFormat="1" applyFont="1" applyAlignment="1">
      <alignment horizontal="right" vertical="center" wrapText="1"/>
    </xf>
    <xf numFmtId="37" fontId="664" fillId="0" borderId="0" xfId="0" applyNumberFormat="1" applyFont="1" applyAlignment="1">
      <alignment horizontal="right" vertical="center" wrapText="1"/>
    </xf>
    <xf numFmtId="37" fontId="666" fillId="0" borderId="0" xfId="0" applyNumberFormat="1" applyFont="1" applyAlignment="1">
      <alignment horizontal="right" vertical="center" wrapText="1"/>
    </xf>
    <xf numFmtId="37" fontId="668" fillId="0" borderId="0" xfId="0" applyNumberFormat="1" applyFont="1" applyAlignment="1">
      <alignment horizontal="right" vertical="center" wrapText="1"/>
    </xf>
    <xf numFmtId="37" fontId="670" fillId="0" borderId="0" xfId="0" applyNumberFormat="1" applyFont="1" applyAlignment="1">
      <alignment horizontal="right" vertical="center" wrapText="1"/>
    </xf>
    <xf numFmtId="37" fontId="672" fillId="0" borderId="0" xfId="0" applyNumberFormat="1" applyFont="1" applyAlignment="1">
      <alignment horizontal="right" vertical="center" wrapText="1"/>
    </xf>
    <xf numFmtId="37" fontId="674" fillId="0" borderId="0" xfId="0" applyNumberFormat="1" applyFont="1" applyAlignment="1">
      <alignment horizontal="right" vertical="center" wrapText="1"/>
    </xf>
    <xf numFmtId="37" fontId="676" fillId="0" borderId="3" xfId="0" applyNumberFormat="1" applyFont="1" applyBorder="1" applyAlignment="1">
      <alignment horizontal="right" vertical="center"/>
    </xf>
    <xf numFmtId="37" fontId="679" fillId="0" borderId="6" xfId="0" applyNumberFormat="1" applyFont="1" applyBorder="1" applyAlignment="1">
      <alignment horizontal="center" vertical="center"/>
    </xf>
    <xf numFmtId="37" fontId="680" fillId="0" borderId="6" xfId="0" applyNumberFormat="1" applyFont="1" applyBorder="1" applyAlignment="1">
      <alignment horizontal="center" vertical="center"/>
    </xf>
    <xf numFmtId="37" fontId="681" fillId="0" borderId="6" xfId="0" applyNumberFormat="1" applyFont="1" applyBorder="1" applyAlignment="1">
      <alignment horizontal="center" vertical="center"/>
    </xf>
    <xf numFmtId="37" fontId="683" fillId="0" borderId="6" xfId="0" applyNumberFormat="1" applyFont="1" applyBorder="1" applyAlignment="1">
      <alignment horizontal="center" vertical="center"/>
    </xf>
    <xf numFmtId="37" fontId="684" fillId="0" borderId="6" xfId="0" applyNumberFormat="1" applyFont="1" applyBorder="1" applyAlignment="1">
      <alignment horizontal="center" vertical="center"/>
    </xf>
    <xf numFmtId="37" fontId="685" fillId="0" borderId="6" xfId="0" applyNumberFormat="1" applyFont="1" applyBorder="1" applyAlignment="1">
      <alignment horizontal="center" vertical="center"/>
    </xf>
    <xf numFmtId="37" fontId="686" fillId="0" borderId="6" xfId="0" applyNumberFormat="1" applyFont="1" applyBorder="1" applyAlignment="1">
      <alignment horizontal="center" vertical="center"/>
    </xf>
    <xf numFmtId="0" fontId="0" fillId="0" borderId="0" xfId="0" applyAlignment="1"/>
    <xf numFmtId="37" fontId="701" fillId="0" borderId="0" xfId="0" applyNumberFormat="1" applyFont="1" applyAlignment="1">
      <alignment horizontal="right" vertical="center" wrapText="1"/>
    </xf>
    <xf numFmtId="37" fontId="702" fillId="0" borderId="0" xfId="0" applyNumberFormat="1" applyFont="1" applyAlignment="1">
      <alignment horizontal="right" vertical="center" wrapText="1"/>
    </xf>
    <xf numFmtId="37" fontId="703" fillId="0" borderId="3" xfId="0" applyNumberFormat="1" applyFont="1" applyBorder="1" applyAlignment="1">
      <alignment horizontal="right" vertical="center"/>
    </xf>
    <xf numFmtId="37" fontId="747" fillId="0" borderId="0" xfId="0" applyNumberFormat="1" applyFont="1" applyAlignment="1">
      <alignment horizontal="right" vertical="center" wrapText="1"/>
    </xf>
    <xf numFmtId="37" fontId="748" fillId="0" borderId="0" xfId="0" applyNumberFormat="1" applyFont="1" applyAlignment="1">
      <alignment horizontal="right" vertical="center" wrapText="1"/>
    </xf>
    <xf numFmtId="37" fontId="749" fillId="0" borderId="0" xfId="0" applyNumberFormat="1" applyFont="1" applyAlignment="1">
      <alignment horizontal="right" vertical="center" wrapText="1"/>
    </xf>
    <xf numFmtId="37" fontId="750" fillId="0" borderId="3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/>
    <xf numFmtId="0" fontId="1" fillId="0" borderId="0" xfId="0" applyFont="1" applyFill="1" applyAlignment="1">
      <alignment horizontal="center" vertical="center"/>
    </xf>
    <xf numFmtId="37" fontId="12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7" fontId="1" fillId="0" borderId="0" xfId="0" applyNumberFormat="1" applyFont="1" applyAlignment="1">
      <alignment horizontal="right" vertical="center" wrapText="1"/>
    </xf>
    <xf numFmtId="37" fontId="208" fillId="0" borderId="1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/>
    <xf numFmtId="37" fontId="721" fillId="0" borderId="1" xfId="0" applyNumberFormat="1" applyFont="1" applyFill="1" applyBorder="1" applyAlignment="1">
      <alignment horizontal="center" vertical="center" wrapText="1"/>
    </xf>
    <xf numFmtId="37" fontId="722" fillId="0" borderId="1" xfId="0" applyNumberFormat="1" applyFont="1" applyFill="1" applyBorder="1" applyAlignment="1">
      <alignment horizontal="center" vertical="center" wrapText="1"/>
    </xf>
    <xf numFmtId="37" fontId="732" fillId="0" borderId="3" xfId="0" applyNumberFormat="1" applyFont="1" applyFill="1" applyBorder="1" applyAlignment="1">
      <alignment horizontal="center" vertical="center"/>
    </xf>
    <xf numFmtId="37" fontId="724" fillId="0" borderId="1" xfId="0" applyNumberFormat="1" applyFont="1" applyFill="1" applyBorder="1" applyAlignment="1">
      <alignment horizontal="center" vertical="center" wrapText="1"/>
    </xf>
    <xf numFmtId="37" fontId="426" fillId="0" borderId="1" xfId="0" applyNumberFormat="1" applyFont="1" applyFill="1" applyBorder="1" applyAlignment="1">
      <alignment horizontal="center" vertical="center" wrapText="1"/>
    </xf>
    <xf numFmtId="10" fontId="0" fillId="0" borderId="6" xfId="0" applyNumberFormat="1" applyBorder="1"/>
    <xf numFmtId="37" fontId="129" fillId="0" borderId="0" xfId="0" applyNumberFormat="1" applyFont="1" applyFill="1" applyAlignment="1">
      <alignment horizontal="right" vertical="center"/>
    </xf>
    <xf numFmtId="37" fontId="248" fillId="0" borderId="0" xfId="0" applyNumberFormat="1" applyFont="1" applyFill="1" applyAlignment="1">
      <alignment horizontal="right" vertical="center" wrapText="1"/>
    </xf>
    <xf numFmtId="37" fontId="249" fillId="0" borderId="0" xfId="0" applyNumberFormat="1" applyFont="1" applyFill="1" applyAlignment="1">
      <alignment horizontal="right" vertical="center" wrapText="1"/>
    </xf>
    <xf numFmtId="37" fontId="250" fillId="0" borderId="0" xfId="0" applyNumberFormat="1" applyFont="1" applyFill="1" applyAlignment="1">
      <alignment horizontal="right" vertical="center" wrapText="1"/>
    </xf>
    <xf numFmtId="37" fontId="251" fillId="0" borderId="0" xfId="0" applyNumberFormat="1" applyFont="1" applyFill="1" applyAlignment="1">
      <alignment horizontal="right" vertical="center" wrapText="1"/>
    </xf>
    <xf numFmtId="37" fontId="431" fillId="0" borderId="1" xfId="0" applyNumberFormat="1" applyFont="1" applyFill="1" applyBorder="1" applyAlignment="1">
      <alignment horizontal="center" vertical="center" wrapText="1"/>
    </xf>
    <xf numFmtId="37" fontId="1" fillId="0" borderId="6" xfId="0" applyNumberFormat="1" applyFont="1" applyFill="1" applyBorder="1" applyAlignment="1">
      <alignment horizontal="center" vertical="center"/>
    </xf>
    <xf numFmtId="3" fontId="0" fillId="0" borderId="0" xfId="0" applyNumberFormat="1" applyAlignment="1"/>
    <xf numFmtId="164" fontId="0" fillId="0" borderId="0" xfId="0" applyNumberFormat="1" applyAlignment="1"/>
    <xf numFmtId="37" fontId="0" fillId="0" borderId="6" xfId="0" applyNumberFormat="1" applyFill="1" applyBorder="1"/>
    <xf numFmtId="3" fontId="0" fillId="0" borderId="6" xfId="0" applyNumberFormat="1" applyBorder="1"/>
    <xf numFmtId="37" fontId="0" fillId="0" borderId="6" xfId="0" applyNumberFormat="1" applyBorder="1"/>
    <xf numFmtId="37" fontId="244" fillId="0" borderId="1" xfId="0" applyNumberFormat="1" applyFont="1" applyFill="1" applyBorder="1" applyAlignment="1">
      <alignment horizontal="center" vertical="center" wrapText="1"/>
    </xf>
    <xf numFmtId="37" fontId="245" fillId="0" borderId="1" xfId="0" applyNumberFormat="1" applyFont="1" applyFill="1" applyBorder="1" applyAlignment="1">
      <alignment horizontal="center" vertical="center" wrapText="1"/>
    </xf>
    <xf numFmtId="37" fontId="246" fillId="0" borderId="1" xfId="0" applyNumberFormat="1" applyFont="1" applyFill="1" applyBorder="1" applyAlignment="1">
      <alignment horizontal="center" vertical="center" wrapText="1"/>
    </xf>
    <xf numFmtId="37" fontId="247" fillId="0" borderId="1" xfId="0" applyNumberFormat="1" applyFont="1" applyFill="1" applyBorder="1" applyAlignment="1">
      <alignment horizontal="center" vertical="center" wrapText="1"/>
    </xf>
    <xf numFmtId="37" fontId="326" fillId="0" borderId="4" xfId="0" applyNumberFormat="1" applyFont="1" applyFill="1" applyBorder="1" applyAlignment="1">
      <alignment horizontal="center" vertical="center"/>
    </xf>
    <xf numFmtId="37" fontId="327" fillId="0" borderId="4" xfId="0" applyNumberFormat="1" applyFont="1" applyFill="1" applyBorder="1" applyAlignment="1">
      <alignment horizontal="center" vertical="center"/>
    </xf>
    <xf numFmtId="37" fontId="328" fillId="0" borderId="4" xfId="0" applyNumberFormat="1" applyFont="1" applyFill="1" applyBorder="1" applyAlignment="1">
      <alignment horizontal="center" vertical="center"/>
    </xf>
    <xf numFmtId="37" fontId="329" fillId="0" borderId="4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756" fillId="0" borderId="1" xfId="0" applyNumberFormat="1" applyFont="1" applyBorder="1" applyAlignment="1">
      <alignment horizontal="center" vertical="center"/>
    </xf>
    <xf numFmtId="0" fontId="758" fillId="2" borderId="2" xfId="0" applyNumberFormat="1" applyFont="1" applyFill="1" applyBorder="1"/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0" fontId="756" fillId="0" borderId="0" xfId="0" applyFont="1" applyAlignment="1">
      <alignment horizontal="center" vertical="center"/>
    </xf>
    <xf numFmtId="0" fontId="756" fillId="0" borderId="9" xfId="0" applyFont="1" applyBorder="1" applyAlignment="1">
      <alignment horizontal="center" vertical="center"/>
    </xf>
    <xf numFmtId="0" fontId="758" fillId="0" borderId="9" xfId="0" applyFont="1" applyBorder="1"/>
    <xf numFmtId="0" fontId="756" fillId="0" borderId="10" xfId="0" applyFont="1" applyBorder="1" applyAlignment="1">
      <alignment horizontal="center" vertical="center"/>
    </xf>
    <xf numFmtId="0" fontId="758" fillId="0" borderId="10" xfId="0" applyFont="1" applyBorder="1"/>
    <xf numFmtId="37" fontId="756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right" vertical="center"/>
    </xf>
    <xf numFmtId="37" fontId="87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right" vertical="center"/>
    </xf>
    <xf numFmtId="37" fontId="149" fillId="0" borderId="1" xfId="0" applyNumberFormat="1" applyFont="1" applyBorder="1" applyAlignment="1">
      <alignment horizontal="center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right" vertical="center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right" vertical="center"/>
    </xf>
    <xf numFmtId="37" fontId="203" fillId="0" borderId="1" xfId="0" applyNumberFormat="1" applyFont="1" applyBorder="1" applyAlignment="1">
      <alignment horizontal="center" vertical="center"/>
    </xf>
    <xf numFmtId="37" fontId="204" fillId="0" borderId="1" xfId="0" applyNumberFormat="1" applyFont="1" applyBorder="1" applyAlignment="1">
      <alignment horizontal="center" vertical="center"/>
    </xf>
    <xf numFmtId="37" fontId="330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233" fillId="0" borderId="0" xfId="0" applyNumberFormat="1" applyFont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7" fillId="0" borderId="1" xfId="0" applyNumberFormat="1" applyFont="1" applyBorder="1" applyAlignment="1">
      <alignment horizontal="center" vertical="center"/>
    </xf>
    <xf numFmtId="37" fontId="238" fillId="0" borderId="1" xfId="0" applyNumberFormat="1" applyFont="1" applyBorder="1" applyAlignment="1">
      <alignment horizontal="center" vertical="center"/>
    </xf>
    <xf numFmtId="37" fontId="238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/>
    <xf numFmtId="37" fontId="236" fillId="0" borderId="0" xfId="0" applyNumberFormat="1" applyFont="1" applyAlignment="1">
      <alignment horizontal="right" vertical="center"/>
    </xf>
    <xf numFmtId="37" fontId="334" fillId="0" borderId="0" xfId="0" applyNumberFormat="1" applyFont="1" applyAlignment="1">
      <alignment horizontal="right" vertical="center"/>
    </xf>
    <xf numFmtId="37" fontId="414" fillId="0" borderId="5" xfId="0" applyNumberFormat="1" applyFont="1" applyBorder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5" fillId="0" borderId="1" xfId="0" applyNumberFormat="1" applyFont="1" applyBorder="1" applyAlignment="1">
      <alignment horizontal="center" vertical="center"/>
    </xf>
    <xf numFmtId="37" fontId="336" fillId="0" borderId="1" xfId="0" applyNumberFormat="1" applyFont="1" applyBorder="1" applyAlignment="1">
      <alignment horizontal="center" vertical="center"/>
    </xf>
    <xf numFmtId="37" fontId="419" fillId="0" borderId="1" xfId="0" applyNumberFormat="1" applyFont="1" applyBorder="1" applyAlignment="1">
      <alignment horizontal="center" vertical="center"/>
    </xf>
    <xf numFmtId="37" fontId="420" fillId="0" borderId="1" xfId="0" applyNumberFormat="1" applyFont="1" applyBorder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right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/>
    </xf>
    <xf numFmtId="37" fontId="762" fillId="0" borderId="0" xfId="0" applyNumberFormat="1" applyFont="1" applyAlignment="1">
      <alignment horizontal="right" vertical="center"/>
    </xf>
    <xf numFmtId="0" fontId="762" fillId="0" borderId="0" xfId="0" applyFont="1"/>
    <xf numFmtId="37" fontId="691" fillId="0" borderId="1" xfId="0" applyNumberFormat="1" applyFont="1" applyBorder="1" applyAlignment="1">
      <alignment horizontal="center" vertical="center"/>
    </xf>
    <xf numFmtId="37" fontId="692" fillId="0" borderId="1" xfId="0" applyNumberFormat="1" applyFont="1" applyBorder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right" vertical="center"/>
    </xf>
    <xf numFmtId="37" fontId="716" fillId="0" borderId="1" xfId="0" applyNumberFormat="1" applyFont="1" applyBorder="1" applyAlignment="1">
      <alignment horizontal="center" vertical="center"/>
    </xf>
    <xf numFmtId="37" fontId="717" fillId="0" borderId="1" xfId="0" applyNumberFormat="1" applyFont="1" applyBorder="1" applyAlignment="1">
      <alignment horizontal="center" vertical="center"/>
    </xf>
    <xf numFmtId="37" fontId="718" fillId="0" borderId="1" xfId="0" applyNumberFormat="1" applyFont="1" applyBorder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right" vertical="center"/>
    </xf>
    <xf numFmtId="3" fontId="759" fillId="5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topLeftCell="A6" zoomScaleNormal="100" zoomScaleSheetLayoutView="100" workbookViewId="0"/>
  </sheetViews>
  <sheetFormatPr defaultRowHeight="15" x14ac:dyDescent="0.25"/>
  <sheetData>
    <row r="22" spans="1:10" ht="39.950000000000003" customHeight="1" x14ac:dyDescent="0.25">
      <c r="A22" s="737" t="s">
        <v>0</v>
      </c>
      <c r="B22" s="738"/>
      <c r="C22" s="738"/>
      <c r="D22" s="738"/>
      <c r="E22" s="738"/>
      <c r="F22" s="738"/>
      <c r="G22" s="738"/>
      <c r="H22" s="738"/>
      <c r="I22" s="738"/>
      <c r="J22" s="738"/>
    </row>
    <row r="23" spans="1:10" ht="39.950000000000003" customHeight="1" x14ac:dyDescent="0.25">
      <c r="A23" s="739" t="s">
        <v>1</v>
      </c>
      <c r="B23" s="738"/>
      <c r="C23" s="738"/>
      <c r="D23" s="738"/>
      <c r="E23" s="738"/>
      <c r="F23" s="738"/>
      <c r="G23" s="738"/>
      <c r="H23" s="738"/>
      <c r="I23" s="738"/>
      <c r="J23" s="738"/>
    </row>
    <row r="24" spans="1:10" ht="39.950000000000003" customHeight="1" x14ac:dyDescent="0.25">
      <c r="A24" s="740" t="s">
        <v>2</v>
      </c>
      <c r="B24" s="738"/>
      <c r="C24" s="738"/>
      <c r="D24" s="738"/>
      <c r="E24" s="738"/>
      <c r="F24" s="738"/>
      <c r="G24" s="738"/>
      <c r="H24" s="738"/>
      <c r="I24" s="738"/>
      <c r="J24" s="73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5"/>
  <sheetViews>
    <sheetView rightToLeft="1" view="pageBreakPreview" zoomScale="90" zoomScaleNormal="100" zoomScaleSheetLayoutView="90" workbookViewId="0">
      <selection activeCell="I28" sqref="I28"/>
    </sheetView>
  </sheetViews>
  <sheetFormatPr defaultRowHeight="15" x14ac:dyDescent="0.2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 x14ac:dyDescent="0.25">
      <c r="A1" s="805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</row>
    <row r="2" spans="1:17" ht="20.100000000000001" customHeight="1" x14ac:dyDescent="0.25">
      <c r="A2" s="806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</row>
    <row r="3" spans="1:17" ht="20.100000000000001" customHeight="1" x14ac:dyDescent="0.25">
      <c r="A3" s="807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</row>
    <row r="5" spans="1:17" x14ac:dyDescent="0.25">
      <c r="A5" s="808" t="s">
        <v>221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</row>
    <row r="7" spans="1:17" ht="21" x14ac:dyDescent="0.25">
      <c r="C7" s="810" t="s">
        <v>119</v>
      </c>
      <c r="D7" s="744"/>
      <c r="E7" s="744"/>
      <c r="F7" s="744"/>
      <c r="G7" s="744"/>
      <c r="H7" s="744"/>
      <c r="I7" s="744"/>
      <c r="J7" s="744"/>
      <c r="K7" s="744"/>
      <c r="M7" s="811" t="s">
        <v>7</v>
      </c>
      <c r="N7" s="744"/>
      <c r="O7" s="744"/>
      <c r="P7" s="744"/>
      <c r="Q7" s="744"/>
    </row>
    <row r="8" spans="1:17" ht="21" x14ac:dyDescent="0.25">
      <c r="C8" s="332" t="s">
        <v>222</v>
      </c>
      <c r="E8" s="333" t="s">
        <v>205</v>
      </c>
      <c r="G8" s="334" t="s">
        <v>206</v>
      </c>
      <c r="I8" s="335" t="s">
        <v>75</v>
      </c>
      <c r="K8" s="336" t="s">
        <v>222</v>
      </c>
      <c r="M8" s="337" t="s">
        <v>205</v>
      </c>
      <c r="O8" s="338" t="s">
        <v>206</v>
      </c>
      <c r="Q8" s="339" t="s">
        <v>75</v>
      </c>
    </row>
    <row r="9" spans="1:17" ht="37.5" x14ac:dyDescent="0.25">
      <c r="A9" s="696" t="s">
        <v>169</v>
      </c>
      <c r="C9" s="373"/>
      <c r="D9" s="373"/>
      <c r="E9" s="373"/>
      <c r="F9" s="373"/>
      <c r="G9" s="373"/>
      <c r="H9" s="373"/>
      <c r="I9" s="373">
        <v>0</v>
      </c>
      <c r="J9" s="373"/>
      <c r="K9" s="373">
        <v>0</v>
      </c>
      <c r="L9" s="373"/>
      <c r="M9" s="373">
        <v>0</v>
      </c>
      <c r="N9" s="373"/>
      <c r="O9" s="373">
        <v>1490118458</v>
      </c>
      <c r="P9" s="373"/>
      <c r="Q9" s="373">
        <v>1490118458</v>
      </c>
    </row>
    <row r="10" spans="1:17" ht="37.5" x14ac:dyDescent="0.25">
      <c r="A10" s="697" t="s">
        <v>170</v>
      </c>
      <c r="C10" s="373"/>
      <c r="D10" s="373"/>
      <c r="E10" s="373"/>
      <c r="F10" s="373"/>
      <c r="G10" s="373"/>
      <c r="H10" s="373"/>
      <c r="I10" s="373"/>
      <c r="J10" s="373"/>
      <c r="K10" s="373">
        <v>0</v>
      </c>
      <c r="L10" s="373"/>
      <c r="M10" s="373">
        <v>0</v>
      </c>
      <c r="N10" s="373"/>
      <c r="O10" s="373">
        <v>-80879215</v>
      </c>
      <c r="P10" s="373"/>
      <c r="Q10" s="373">
        <v>-80879215</v>
      </c>
    </row>
    <row r="11" spans="1:17" ht="19.5" thickBot="1" x14ac:dyDescent="0.3">
      <c r="A11" s="698" t="s">
        <v>75</v>
      </c>
      <c r="C11" s="406">
        <f>SUM(C9:$C$10)</f>
        <v>0</v>
      </c>
      <c r="D11" s="373"/>
      <c r="E11" s="406">
        <f>SUM(E9:$E$10)</f>
        <v>0</v>
      </c>
      <c r="F11" s="373"/>
      <c r="G11" s="406">
        <f>SUM(G9:$G$10)</f>
        <v>0</v>
      </c>
      <c r="H11" s="373"/>
      <c r="I11" s="406">
        <f>SUM(I9:$I$10)</f>
        <v>0</v>
      </c>
      <c r="J11" s="373"/>
      <c r="K11" s="406">
        <f>SUM(K9:$K$10)</f>
        <v>0</v>
      </c>
      <c r="L11" s="373"/>
      <c r="M11" s="406">
        <f>SUM(M9:$M$10)</f>
        <v>0</v>
      </c>
      <c r="N11" s="373"/>
      <c r="O11" s="387">
        <f>SUM(O9:$O$10)</f>
        <v>1409239243</v>
      </c>
      <c r="P11" s="373"/>
      <c r="Q11" s="406">
        <f>SUM(Q9:$Q$10)</f>
        <v>1409239243</v>
      </c>
    </row>
    <row r="12" spans="1:17" ht="19.5" thickTop="1" x14ac:dyDescent="0.25">
      <c r="C12" s="340"/>
      <c r="E12" s="341"/>
      <c r="G12" s="342"/>
      <c r="I12" s="343"/>
      <c r="K12" s="344"/>
      <c r="M12" s="345"/>
      <c r="O12" s="346"/>
      <c r="Q12" s="347"/>
    </row>
    <row r="13" spans="1:17" x14ac:dyDescent="0.25">
      <c r="O13" s="378"/>
    </row>
    <row r="15" spans="1:17" x14ac:dyDescent="0.25">
      <c r="O15" s="37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3"/>
  <sheetViews>
    <sheetView rightToLeft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812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</row>
    <row r="2" spans="1:11" ht="20.100000000000001" customHeight="1" x14ac:dyDescent="0.25">
      <c r="A2" s="813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</row>
    <row r="3" spans="1:11" ht="20.100000000000001" customHeight="1" x14ac:dyDescent="0.25">
      <c r="A3" s="814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</row>
    <row r="5" spans="1:11" ht="21" x14ac:dyDescent="0.25">
      <c r="A5" s="815" t="s">
        <v>223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</row>
    <row r="7" spans="1:11" ht="21" x14ac:dyDescent="0.25">
      <c r="A7" s="816" t="s">
        <v>224</v>
      </c>
      <c r="B7" s="744"/>
      <c r="C7" s="744"/>
      <c r="E7" s="817" t="s">
        <v>119</v>
      </c>
      <c r="F7" s="744"/>
      <c r="G7" s="744"/>
      <c r="I7" s="818" t="s">
        <v>7</v>
      </c>
      <c r="J7" s="744"/>
      <c r="K7" s="744"/>
    </row>
    <row r="8" spans="1:11" ht="42" x14ac:dyDescent="0.25">
      <c r="A8" s="348" t="s">
        <v>225</v>
      </c>
      <c r="C8" s="349" t="s">
        <v>81</v>
      </c>
      <c r="E8" s="711" t="s">
        <v>226</v>
      </c>
      <c r="F8" s="391"/>
      <c r="G8" s="712" t="s">
        <v>227</v>
      </c>
      <c r="I8" s="350" t="s">
        <v>226</v>
      </c>
      <c r="K8" s="714" t="s">
        <v>227</v>
      </c>
    </row>
    <row r="9" spans="1:11" ht="18.75" x14ac:dyDescent="0.25">
      <c r="A9" s="351" t="s">
        <v>228</v>
      </c>
      <c r="C9" s="1" t="s">
        <v>97</v>
      </c>
      <c r="E9" s="373">
        <v>0</v>
      </c>
      <c r="G9" s="373">
        <v>0</v>
      </c>
      <c r="H9" s="1"/>
      <c r="I9" s="373">
        <v>831215</v>
      </c>
      <c r="K9" s="352">
        <f>I9/I12</f>
        <v>1.7016030113080453E-2</v>
      </c>
    </row>
    <row r="10" spans="1:11" ht="18.75" x14ac:dyDescent="0.25">
      <c r="A10" s="353" t="s">
        <v>228</v>
      </c>
      <c r="C10" s="1" t="s">
        <v>99</v>
      </c>
      <c r="E10" s="373">
        <v>0</v>
      </c>
      <c r="G10" s="373">
        <v>0</v>
      </c>
      <c r="H10" s="1"/>
      <c r="I10" s="373">
        <v>47319044</v>
      </c>
      <c r="K10" s="354">
        <f>I10/I12</f>
        <v>0.96868112055987787</v>
      </c>
    </row>
    <row r="11" spans="1:11" ht="18.75" x14ac:dyDescent="0.25">
      <c r="A11" s="355" t="s">
        <v>228</v>
      </c>
      <c r="C11" s="1" t="s">
        <v>101</v>
      </c>
      <c r="E11" s="373">
        <v>0</v>
      </c>
      <c r="G11" s="373">
        <v>0</v>
      </c>
      <c r="H11" s="1"/>
      <c r="I11" s="373">
        <v>698679</v>
      </c>
      <c r="K11" s="356">
        <f>I11/I12</f>
        <v>1.4302849327041664E-2</v>
      </c>
    </row>
    <row r="12" spans="1:11" ht="19.5" thickBot="1" x14ac:dyDescent="0.3">
      <c r="A12" s="357" t="s">
        <v>75</v>
      </c>
      <c r="E12" s="406">
        <f>SUM(E9:$E$11)</f>
        <v>0</v>
      </c>
      <c r="G12" s="406">
        <f>SUM(G9:$G$11)</f>
        <v>0</v>
      </c>
      <c r="I12" s="713">
        <f>SUM(I9:$I$11)</f>
        <v>48848938</v>
      </c>
      <c r="K12" s="358">
        <f>SUM(K9:$K$11)</f>
        <v>1</v>
      </c>
    </row>
    <row r="13" spans="1:11" ht="19.5" thickTop="1" x14ac:dyDescent="0.25">
      <c r="E13" s="359"/>
      <c r="G13" s="360"/>
      <c r="I13" s="361"/>
      <c r="K13" s="362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7"/>
  <sheetViews>
    <sheetView rightToLeft="1" tabSelected="1" view="pageBreakPreview" zoomScale="110" zoomScaleNormal="100" zoomScaleSheetLayoutView="110" workbookViewId="0">
      <selection activeCell="F25" sqref="F25"/>
    </sheetView>
  </sheetViews>
  <sheetFormatPr defaultRowHeight="15" x14ac:dyDescent="0.2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2.85546875" bestFit="1" customWidth="1"/>
  </cols>
  <sheetData>
    <row r="1" spans="1:6" ht="20.100000000000001" customHeight="1" x14ac:dyDescent="0.25">
      <c r="A1" s="819" t="s">
        <v>0</v>
      </c>
      <c r="B1" s="738"/>
      <c r="C1" s="738"/>
      <c r="D1" s="738"/>
      <c r="E1" s="738"/>
    </row>
    <row r="2" spans="1:6" ht="20.100000000000001" customHeight="1" x14ac:dyDescent="0.25">
      <c r="A2" s="820" t="s">
        <v>103</v>
      </c>
      <c r="B2" s="738"/>
      <c r="C2" s="738"/>
      <c r="D2" s="738"/>
      <c r="E2" s="738"/>
    </row>
    <row r="3" spans="1:6" ht="20.100000000000001" customHeight="1" x14ac:dyDescent="0.25">
      <c r="A3" s="821" t="s">
        <v>2</v>
      </c>
      <c r="B3" s="738"/>
      <c r="C3" s="738"/>
      <c r="D3" s="738"/>
      <c r="E3" s="738"/>
    </row>
    <row r="5" spans="1:6" ht="21" x14ac:dyDescent="0.25">
      <c r="A5" s="822" t="s">
        <v>229</v>
      </c>
      <c r="B5" s="738"/>
      <c r="C5" s="738"/>
      <c r="D5" s="738"/>
      <c r="E5" s="738"/>
    </row>
    <row r="7" spans="1:6" ht="21" x14ac:dyDescent="0.25">
      <c r="C7" s="363" t="s">
        <v>119</v>
      </c>
      <c r="E7" s="364" t="s">
        <v>7</v>
      </c>
    </row>
    <row r="8" spans="1:6" ht="21" x14ac:dyDescent="0.25">
      <c r="A8" s="365" t="s">
        <v>115</v>
      </c>
      <c r="C8" s="366" t="s">
        <v>85</v>
      </c>
      <c r="E8" s="367" t="s">
        <v>85</v>
      </c>
    </row>
    <row r="9" spans="1:6" ht="18.75" x14ac:dyDescent="0.25">
      <c r="A9" s="699" t="s">
        <v>209</v>
      </c>
      <c r="C9" s="373">
        <v>614602296</v>
      </c>
      <c r="D9" s="373"/>
      <c r="E9" s="373">
        <v>2940990391</v>
      </c>
    </row>
    <row r="10" spans="1:6" ht="18.75" x14ac:dyDescent="0.25">
      <c r="A10" s="700" t="s">
        <v>174</v>
      </c>
      <c r="C10" s="373">
        <v>96173022</v>
      </c>
      <c r="D10" s="373"/>
      <c r="E10" s="373">
        <v>106586138</v>
      </c>
    </row>
    <row r="11" spans="1:6" s="703" customFormat="1" ht="18.75" x14ac:dyDescent="0.25">
      <c r="A11" s="708" t="s">
        <v>231</v>
      </c>
      <c r="C11" s="373">
        <v>1297315454</v>
      </c>
      <c r="D11" s="373"/>
      <c r="E11" s="373">
        <f>14867+2076467367</f>
        <v>2076482234</v>
      </c>
      <c r="F11" s="378"/>
    </row>
    <row r="12" spans="1:6" ht="18.75" x14ac:dyDescent="0.25">
      <c r="A12" s="701" t="s">
        <v>230</v>
      </c>
      <c r="C12" s="373">
        <v>244143064</v>
      </c>
      <c r="D12" s="373"/>
      <c r="E12" s="373">
        <v>358367861</v>
      </c>
      <c r="F12" s="378"/>
    </row>
    <row r="13" spans="1:6" ht="19.5" thickBot="1" x14ac:dyDescent="0.3">
      <c r="A13" s="702" t="s">
        <v>75</v>
      </c>
      <c r="C13" s="368">
        <f>SUM(C9:$C$12)</f>
        <v>2252233836</v>
      </c>
      <c r="E13" s="369">
        <f>SUM(E9:$E$12)</f>
        <v>5482426624</v>
      </c>
      <c r="F13" s="378"/>
    </row>
    <row r="14" spans="1:6" ht="19.5" thickTop="1" x14ac:dyDescent="0.25">
      <c r="C14" s="370"/>
      <c r="E14" s="371"/>
    </row>
    <row r="15" spans="1:6" x14ac:dyDescent="0.25">
      <c r="C15" s="378"/>
    </row>
    <row r="16" spans="1:6" x14ac:dyDescent="0.25">
      <c r="C16" s="378"/>
      <c r="E16" s="378"/>
    </row>
    <row r="17" spans="5:5" x14ac:dyDescent="0.25">
      <c r="E17" s="37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2"/>
  <sheetViews>
    <sheetView rightToLeft="1" view="pageBreakPreview" topLeftCell="A48" zoomScale="90" zoomScaleNormal="100" zoomScaleSheetLayoutView="90" workbookViewId="0">
      <selection activeCell="E62" sqref="E62"/>
    </sheetView>
  </sheetViews>
  <sheetFormatPr defaultRowHeight="15" x14ac:dyDescent="0.25"/>
  <cols>
    <col min="1" max="1" width="26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4.85546875" bestFit="1" customWidth="1"/>
    <col min="13" max="13" width="21.28515625" bestFit="1" customWidth="1"/>
    <col min="14" max="14" width="1.42578125" customWidth="1"/>
    <col min="15" max="15" width="14.85546875" bestFit="1" customWidth="1"/>
    <col min="16" max="16" width="1.42578125" customWidth="1"/>
    <col min="17" max="17" width="14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5.7109375" bestFit="1" customWidth="1"/>
    <col min="25" max="25" width="20" bestFit="1" customWidth="1"/>
  </cols>
  <sheetData>
    <row r="1" spans="1:25" ht="20.100000000000001" customHeight="1" x14ac:dyDescent="0.25">
      <c r="A1" s="752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</row>
    <row r="2" spans="1:25" ht="20.100000000000001" customHeight="1" x14ac:dyDescent="0.25">
      <c r="A2" s="753" t="s">
        <v>1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</row>
    <row r="3" spans="1:25" ht="20.100000000000001" customHeight="1" x14ac:dyDescent="0.25">
      <c r="A3" s="754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738"/>
    </row>
    <row r="5" spans="1:25" ht="21" x14ac:dyDescent="0.25">
      <c r="A5" s="755" t="s">
        <v>3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</row>
    <row r="6" spans="1:25" ht="21" x14ac:dyDescent="0.25">
      <c r="A6" s="756" t="s">
        <v>4</v>
      </c>
      <c r="B6" s="738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</row>
    <row r="8" spans="1:25" ht="21" x14ac:dyDescent="0.25">
      <c r="C8" s="741" t="s">
        <v>5</v>
      </c>
      <c r="D8" s="742"/>
      <c r="E8" s="742"/>
      <c r="F8" s="742"/>
      <c r="G8" s="742"/>
      <c r="I8" s="743" t="s">
        <v>6</v>
      </c>
      <c r="J8" s="744"/>
      <c r="K8" s="744"/>
      <c r="L8" s="744"/>
      <c r="M8" s="744"/>
      <c r="O8" s="745" t="s">
        <v>7</v>
      </c>
      <c r="P8" s="744"/>
      <c r="Q8" s="744"/>
      <c r="R8" s="744"/>
      <c r="S8" s="744"/>
      <c r="T8" s="744"/>
      <c r="U8" s="744"/>
      <c r="V8" s="744"/>
      <c r="W8" s="744"/>
    </row>
    <row r="9" spans="1:25" ht="21" x14ac:dyDescent="0.25">
      <c r="A9" s="746" t="s">
        <v>8</v>
      </c>
      <c r="C9" s="746" t="s">
        <v>9</v>
      </c>
      <c r="E9" s="746" t="s">
        <v>10</v>
      </c>
      <c r="G9" s="746" t="s">
        <v>11</v>
      </c>
      <c r="I9" s="747" t="s">
        <v>12</v>
      </c>
      <c r="J9" s="748"/>
      <c r="L9" s="749" t="s">
        <v>13</v>
      </c>
      <c r="M9" s="750"/>
      <c r="O9" s="746" t="s">
        <v>9</v>
      </c>
      <c r="Q9" s="751" t="s">
        <v>14</v>
      </c>
      <c r="S9" s="746" t="s">
        <v>10</v>
      </c>
      <c r="U9" s="746" t="s">
        <v>11</v>
      </c>
      <c r="W9" s="751" t="s">
        <v>15</v>
      </c>
    </row>
    <row r="10" spans="1:25" ht="21" x14ac:dyDescent="0.25">
      <c r="A10" s="741"/>
      <c r="C10" s="741"/>
      <c r="E10" s="741"/>
      <c r="G10" s="741"/>
      <c r="I10" s="374" t="s">
        <v>9</v>
      </c>
      <c r="J10" s="374" t="s">
        <v>10</v>
      </c>
      <c r="L10" s="374" t="s">
        <v>9</v>
      </c>
      <c r="M10" s="374" t="s">
        <v>16</v>
      </c>
      <c r="O10" s="741"/>
      <c r="Q10" s="741"/>
      <c r="S10" s="741"/>
      <c r="U10" s="741"/>
      <c r="W10" s="741"/>
      <c r="Y10" s="379"/>
    </row>
    <row r="11" spans="1:25" ht="18.75" x14ac:dyDescent="0.25">
      <c r="A11" s="2" t="s">
        <v>17</v>
      </c>
      <c r="C11" s="373">
        <v>0</v>
      </c>
      <c r="E11" s="373">
        <v>0</v>
      </c>
      <c r="F11" s="373"/>
      <c r="G11" s="373">
        <v>0</v>
      </c>
      <c r="H11" s="1"/>
      <c r="I11" s="373">
        <v>290773</v>
      </c>
      <c r="J11" s="373">
        <v>6693985253</v>
      </c>
      <c r="K11" s="373"/>
      <c r="L11" s="373">
        <v>0</v>
      </c>
      <c r="M11" s="373">
        <v>0</v>
      </c>
      <c r="N11" s="373"/>
      <c r="O11" s="373">
        <v>290773</v>
      </c>
      <c r="P11" s="373"/>
      <c r="Q11" s="373">
        <v>35620</v>
      </c>
      <c r="R11" s="373"/>
      <c r="S11" s="373">
        <v>6693985253</v>
      </c>
      <c r="T11" s="373"/>
      <c r="U11" s="373">
        <v>10295708121</v>
      </c>
      <c r="W11" s="375">
        <v>2.85155079407353E-3</v>
      </c>
      <c r="X11" s="380"/>
    </row>
    <row r="12" spans="1:25" ht="18.75" x14ac:dyDescent="0.25">
      <c r="A12" s="3" t="s">
        <v>18</v>
      </c>
      <c r="C12" s="373">
        <v>1330819</v>
      </c>
      <c r="D12" s="373"/>
      <c r="E12" s="373">
        <v>20787670259</v>
      </c>
      <c r="F12" s="373"/>
      <c r="G12" s="373">
        <v>22780348796</v>
      </c>
      <c r="H12" s="373"/>
      <c r="I12" s="373">
        <v>0</v>
      </c>
      <c r="J12" s="373">
        <v>0</v>
      </c>
      <c r="K12" s="373"/>
      <c r="L12" s="373">
        <v>1330819</v>
      </c>
      <c r="M12" s="373">
        <v>26513867441</v>
      </c>
      <c r="N12" s="373"/>
      <c r="O12" s="373">
        <v>0</v>
      </c>
      <c r="P12" s="373"/>
      <c r="Q12" s="373">
        <v>0</v>
      </c>
      <c r="R12" s="373"/>
      <c r="S12" s="373">
        <v>0</v>
      </c>
      <c r="T12" s="373"/>
      <c r="U12" s="373">
        <v>0</v>
      </c>
      <c r="W12" s="373">
        <v>0</v>
      </c>
      <c r="X12" s="380"/>
      <c r="Y12" s="380"/>
    </row>
    <row r="13" spans="1:25" ht="18.75" x14ac:dyDescent="0.25">
      <c r="A13" s="4" t="s">
        <v>19</v>
      </c>
      <c r="C13" s="373">
        <v>0</v>
      </c>
      <c r="D13" s="373"/>
      <c r="E13" s="373">
        <v>-1</v>
      </c>
      <c r="F13" s="373"/>
      <c r="G13" s="373">
        <v>-1</v>
      </c>
      <c r="H13" s="373"/>
      <c r="I13" s="373">
        <v>0</v>
      </c>
      <c r="J13" s="373">
        <v>0</v>
      </c>
      <c r="K13" s="373"/>
      <c r="L13" s="373">
        <v>0</v>
      </c>
      <c r="M13" s="373">
        <v>0</v>
      </c>
      <c r="N13" s="373"/>
      <c r="O13" s="373">
        <v>0</v>
      </c>
      <c r="P13" s="373"/>
      <c r="Q13" s="373">
        <v>4042</v>
      </c>
      <c r="R13" s="373"/>
      <c r="S13" s="386">
        <v>-1</v>
      </c>
      <c r="T13" s="373"/>
      <c r="U13" s="373">
        <v>-1</v>
      </c>
      <c r="W13" s="373">
        <v>0</v>
      </c>
      <c r="X13" s="380"/>
    </row>
    <row r="14" spans="1:25" ht="18.75" x14ac:dyDescent="0.25">
      <c r="A14" s="5" t="s">
        <v>20</v>
      </c>
      <c r="C14" s="373">
        <v>172231772</v>
      </c>
      <c r="D14" s="373"/>
      <c r="E14" s="373">
        <v>458055685111</v>
      </c>
      <c r="F14" s="373"/>
      <c r="G14" s="373">
        <v>274273602716</v>
      </c>
      <c r="H14" s="373"/>
      <c r="I14" s="373">
        <v>0</v>
      </c>
      <c r="J14" s="373">
        <v>0</v>
      </c>
      <c r="K14" s="373"/>
      <c r="L14" s="373">
        <v>77931772</v>
      </c>
      <c r="M14" s="373">
        <v>144161457816</v>
      </c>
      <c r="N14" s="373"/>
      <c r="O14" s="373">
        <v>94300000</v>
      </c>
      <c r="P14" s="373"/>
      <c r="Q14" s="373">
        <v>1586</v>
      </c>
      <c r="R14" s="373"/>
      <c r="S14" s="386">
        <v>250793744988</v>
      </c>
      <c r="T14" s="373"/>
      <c r="U14" s="373">
        <v>148669919190</v>
      </c>
      <c r="W14" s="375">
        <v>4.1176364086739053E-2</v>
      </c>
      <c r="X14" s="380"/>
    </row>
    <row r="15" spans="1:25" ht="18.75" x14ac:dyDescent="0.25">
      <c r="A15" s="6" t="s">
        <v>21</v>
      </c>
      <c r="C15" s="373">
        <v>70572520</v>
      </c>
      <c r="D15" s="373"/>
      <c r="E15" s="373">
        <v>721971430139</v>
      </c>
      <c r="F15" s="373"/>
      <c r="G15" s="373">
        <v>638669393359</v>
      </c>
      <c r="H15" s="373"/>
      <c r="I15" s="373">
        <v>0</v>
      </c>
      <c r="J15" s="373">
        <v>0</v>
      </c>
      <c r="K15" s="373"/>
      <c r="L15" s="373">
        <v>13203075</v>
      </c>
      <c r="M15" s="373">
        <v>129529288900</v>
      </c>
      <c r="N15" s="373"/>
      <c r="O15" s="373">
        <v>57369445</v>
      </c>
      <c r="P15" s="373"/>
      <c r="Q15" s="373">
        <v>8181</v>
      </c>
      <c r="R15" s="373"/>
      <c r="S15" s="386">
        <v>586901250699</v>
      </c>
      <c r="T15" s="373"/>
      <c r="U15" s="373">
        <v>466546859939</v>
      </c>
      <c r="W15" s="375">
        <v>0.12921715080655863</v>
      </c>
      <c r="X15" s="380"/>
    </row>
    <row r="16" spans="1:25" ht="18.75" x14ac:dyDescent="0.25">
      <c r="A16" s="7" t="s">
        <v>22</v>
      </c>
      <c r="C16" s="373">
        <v>4776923</v>
      </c>
      <c r="D16" s="373"/>
      <c r="E16" s="373">
        <v>32429419200</v>
      </c>
      <c r="F16" s="373"/>
      <c r="G16" s="373">
        <v>31254629028</v>
      </c>
      <c r="H16" s="373"/>
      <c r="I16" s="373">
        <v>0</v>
      </c>
      <c r="J16" s="373">
        <v>0</v>
      </c>
      <c r="K16" s="373"/>
      <c r="L16" s="373">
        <v>0</v>
      </c>
      <c r="M16" s="373">
        <v>0</v>
      </c>
      <c r="N16" s="373"/>
      <c r="O16" s="373">
        <v>4776923</v>
      </c>
      <c r="P16" s="373"/>
      <c r="Q16" s="373">
        <v>7327</v>
      </c>
      <c r="R16" s="373"/>
      <c r="S16" s="386">
        <v>32429419200</v>
      </c>
      <c r="T16" s="373"/>
      <c r="U16" s="373">
        <v>34792261758</v>
      </c>
      <c r="W16" s="375">
        <v>9.6362387586802316E-3</v>
      </c>
      <c r="X16" s="380"/>
    </row>
    <row r="17" spans="1:24" ht="18.75" x14ac:dyDescent="0.25">
      <c r="A17" s="8" t="s">
        <v>23</v>
      </c>
      <c r="C17" s="373">
        <v>0</v>
      </c>
      <c r="D17" s="373"/>
      <c r="E17" s="373">
        <v>0</v>
      </c>
      <c r="F17" s="373"/>
      <c r="G17" s="373">
        <v>0</v>
      </c>
      <c r="H17" s="373"/>
      <c r="I17" s="373">
        <v>27200000</v>
      </c>
      <c r="J17" s="373">
        <v>73616891234</v>
      </c>
      <c r="K17" s="373"/>
      <c r="L17" s="373">
        <v>0</v>
      </c>
      <c r="M17" s="373">
        <v>0</v>
      </c>
      <c r="N17" s="373"/>
      <c r="O17" s="373">
        <v>27200000</v>
      </c>
      <c r="P17" s="373"/>
      <c r="Q17" s="373">
        <v>2587</v>
      </c>
      <c r="R17" s="373"/>
      <c r="S17" s="386">
        <v>73616891234</v>
      </c>
      <c r="T17" s="373"/>
      <c r="U17" s="373">
        <v>69947719920</v>
      </c>
      <c r="W17" s="375">
        <v>1.9373070209194685E-2</v>
      </c>
      <c r="X17" s="380"/>
    </row>
    <row r="18" spans="1:24" ht="18.75" x14ac:dyDescent="0.25">
      <c r="A18" s="9" t="s">
        <v>24</v>
      </c>
      <c r="C18" s="373">
        <v>10173821</v>
      </c>
      <c r="D18" s="373"/>
      <c r="E18" s="373">
        <v>48857483444</v>
      </c>
      <c r="F18" s="373"/>
      <c r="G18" s="373">
        <v>50930512149</v>
      </c>
      <c r="H18" s="373"/>
      <c r="I18" s="373"/>
      <c r="J18" s="373"/>
      <c r="K18" s="373"/>
      <c r="L18" s="373">
        <v>0</v>
      </c>
      <c r="M18" s="373">
        <v>0</v>
      </c>
      <c r="N18" s="373"/>
      <c r="O18" s="373">
        <v>10173821</v>
      </c>
      <c r="P18" s="373"/>
      <c r="Q18" s="373">
        <v>4680</v>
      </c>
      <c r="R18" s="373"/>
      <c r="S18" s="386">
        <v>48857483444</v>
      </c>
      <c r="T18" s="373"/>
      <c r="U18" s="373">
        <v>47330182060</v>
      </c>
      <c r="W18" s="375">
        <v>1.310880384823195E-2</v>
      </c>
      <c r="X18" s="380"/>
    </row>
    <row r="19" spans="1:24" ht="18.75" customHeight="1" x14ac:dyDescent="0.25">
      <c r="A19" s="10" t="s">
        <v>25</v>
      </c>
      <c r="C19" s="373">
        <v>500000</v>
      </c>
      <c r="D19" s="373"/>
      <c r="E19" s="373">
        <v>4095502940</v>
      </c>
      <c r="F19" s="373"/>
      <c r="G19" s="373">
        <v>4363879500</v>
      </c>
      <c r="H19" s="373"/>
      <c r="I19" s="373">
        <v>0</v>
      </c>
      <c r="J19" s="373">
        <v>0</v>
      </c>
      <c r="K19" s="373"/>
      <c r="L19" s="373">
        <v>500000</v>
      </c>
      <c r="M19" s="373">
        <v>4734749473</v>
      </c>
      <c r="N19" s="373"/>
      <c r="O19" s="373">
        <v>0</v>
      </c>
      <c r="P19" s="373"/>
      <c r="Q19" s="373">
        <v>0</v>
      </c>
      <c r="R19" s="373"/>
      <c r="S19" s="386">
        <v>0</v>
      </c>
      <c r="T19" s="373"/>
      <c r="U19" s="373">
        <v>0</v>
      </c>
      <c r="W19" s="373">
        <v>0</v>
      </c>
      <c r="X19" s="380"/>
    </row>
    <row r="20" spans="1:24" ht="18.75" x14ac:dyDescent="0.25">
      <c r="A20" s="11" t="s">
        <v>26</v>
      </c>
      <c r="C20" s="373">
        <v>28793991</v>
      </c>
      <c r="D20" s="373"/>
      <c r="E20" s="373">
        <v>248413892503</v>
      </c>
      <c r="F20" s="373"/>
      <c r="G20" s="373">
        <v>143685787103</v>
      </c>
      <c r="H20" s="373"/>
      <c r="I20" s="373">
        <v>0</v>
      </c>
      <c r="J20" s="373">
        <v>0</v>
      </c>
      <c r="K20" s="373"/>
      <c r="L20" s="373">
        <v>28793991</v>
      </c>
      <c r="M20" s="373">
        <v>173843737139</v>
      </c>
      <c r="N20" s="373"/>
      <c r="O20" s="373">
        <v>0</v>
      </c>
      <c r="P20" s="373"/>
      <c r="Q20" s="373">
        <v>0</v>
      </c>
      <c r="R20" s="373"/>
      <c r="S20" s="386">
        <v>0</v>
      </c>
      <c r="T20" s="373"/>
      <c r="U20" s="373">
        <v>0</v>
      </c>
      <c r="W20" s="373">
        <v>0</v>
      </c>
      <c r="X20" s="380"/>
    </row>
    <row r="21" spans="1:24" ht="18.75" customHeight="1" x14ac:dyDescent="0.25">
      <c r="A21" s="12" t="s">
        <v>27</v>
      </c>
      <c r="C21" s="373">
        <v>0</v>
      </c>
      <c r="D21" s="373"/>
      <c r="E21" s="373">
        <v>0</v>
      </c>
      <c r="F21" s="373"/>
      <c r="G21" s="373">
        <v>0</v>
      </c>
      <c r="H21" s="373"/>
      <c r="I21" s="373">
        <v>650804</v>
      </c>
      <c r="J21" s="373">
        <v>4970143314</v>
      </c>
      <c r="K21" s="373"/>
      <c r="L21" s="373">
        <v>0</v>
      </c>
      <c r="M21" s="373">
        <v>0</v>
      </c>
      <c r="N21" s="373"/>
      <c r="O21" s="373">
        <v>650804</v>
      </c>
      <c r="P21" s="373"/>
      <c r="Q21" s="373">
        <v>9569</v>
      </c>
      <c r="R21" s="373"/>
      <c r="S21" s="386">
        <v>4970143314</v>
      </c>
      <c r="T21" s="373"/>
      <c r="U21" s="373">
        <v>6190489592</v>
      </c>
      <c r="W21" s="375">
        <v>1.7145489464455578E-3</v>
      </c>
      <c r="X21" s="380"/>
    </row>
    <row r="22" spans="1:24" ht="18.75" customHeight="1" x14ac:dyDescent="0.25">
      <c r="A22" s="13" t="s">
        <v>28</v>
      </c>
      <c r="C22" s="373">
        <v>0</v>
      </c>
      <c r="D22" s="373"/>
      <c r="E22" s="373">
        <v>0</v>
      </c>
      <c r="F22" s="373"/>
      <c r="G22" s="373">
        <v>0</v>
      </c>
      <c r="H22" s="373"/>
      <c r="I22" s="373">
        <v>1739508</v>
      </c>
      <c r="J22" s="373">
        <v>25329971934</v>
      </c>
      <c r="K22" s="373"/>
      <c r="L22" s="373">
        <v>0</v>
      </c>
      <c r="M22" s="373">
        <v>0</v>
      </c>
      <c r="N22" s="373"/>
      <c r="O22" s="373">
        <v>1739508</v>
      </c>
      <c r="P22" s="373"/>
      <c r="Q22" s="373">
        <v>13003</v>
      </c>
      <c r="R22" s="373"/>
      <c r="S22" s="386">
        <v>25329971934</v>
      </c>
      <c r="T22" s="373"/>
      <c r="U22" s="373">
        <v>22484240530</v>
      </c>
      <c r="W22" s="375">
        <v>6.2273476660325532E-3</v>
      </c>
      <c r="X22" s="380"/>
    </row>
    <row r="23" spans="1:24" ht="18.75" customHeight="1" x14ac:dyDescent="0.25">
      <c r="A23" s="14" t="s">
        <v>29</v>
      </c>
      <c r="C23" s="373">
        <v>1086450</v>
      </c>
      <c r="D23" s="373"/>
      <c r="E23" s="373">
        <v>100603925963</v>
      </c>
      <c r="F23" s="373"/>
      <c r="G23" s="373">
        <v>109130387182</v>
      </c>
      <c r="H23" s="373"/>
      <c r="I23" s="373">
        <v>0</v>
      </c>
      <c r="J23" s="373">
        <v>0</v>
      </c>
      <c r="K23" s="373"/>
      <c r="L23" s="373">
        <v>0</v>
      </c>
      <c r="M23" s="373">
        <v>0</v>
      </c>
      <c r="N23" s="373"/>
      <c r="O23" s="373">
        <v>1086450</v>
      </c>
      <c r="P23" s="373"/>
      <c r="Q23" s="373">
        <v>94699</v>
      </c>
      <c r="R23" s="373"/>
      <c r="S23" s="386">
        <v>100603925963</v>
      </c>
      <c r="T23" s="373"/>
      <c r="U23" s="373">
        <v>102273558465</v>
      </c>
      <c r="W23" s="375">
        <v>2.8326196064042089E-2</v>
      </c>
      <c r="X23" s="380"/>
    </row>
    <row r="24" spans="1:24" ht="18.75" x14ac:dyDescent="0.25">
      <c r="A24" s="15" t="s">
        <v>30</v>
      </c>
      <c r="C24" s="373">
        <v>450214</v>
      </c>
      <c r="D24" s="373"/>
      <c r="E24" s="373">
        <v>15212891428</v>
      </c>
      <c r="F24" s="373"/>
      <c r="G24" s="373">
        <v>16488540357</v>
      </c>
      <c r="H24" s="373"/>
      <c r="I24" s="373">
        <v>160156</v>
      </c>
      <c r="J24" s="373">
        <v>6185527584</v>
      </c>
      <c r="K24" s="373"/>
      <c r="L24" s="373">
        <v>0</v>
      </c>
      <c r="M24" s="373">
        <v>0</v>
      </c>
      <c r="N24" s="373"/>
      <c r="O24" s="373">
        <v>610370</v>
      </c>
      <c r="P24" s="373"/>
      <c r="Q24" s="373">
        <v>36648</v>
      </c>
      <c r="R24" s="373"/>
      <c r="S24" s="386">
        <v>21398419012</v>
      </c>
      <c r="T24" s="373"/>
      <c r="U24" s="373">
        <v>22235745163</v>
      </c>
      <c r="W24" s="375">
        <v>6.1585231468479877E-3</v>
      </c>
      <c r="X24" s="380"/>
    </row>
    <row r="25" spans="1:24" ht="18.75" x14ac:dyDescent="0.25">
      <c r="A25" s="16" t="s">
        <v>31</v>
      </c>
      <c r="C25" s="373">
        <v>0</v>
      </c>
      <c r="D25" s="373"/>
      <c r="E25" s="373">
        <v>0</v>
      </c>
      <c r="F25" s="373"/>
      <c r="G25" s="373">
        <v>0</v>
      </c>
      <c r="H25" s="373"/>
      <c r="I25" s="373">
        <v>2789534</v>
      </c>
      <c r="J25" s="373">
        <v>9305958965</v>
      </c>
      <c r="K25" s="373"/>
      <c r="L25" s="373">
        <v>650000</v>
      </c>
      <c r="M25" s="373">
        <v>3001285909</v>
      </c>
      <c r="N25" s="373"/>
      <c r="O25" s="373">
        <v>2139534</v>
      </c>
      <c r="P25" s="373"/>
      <c r="Q25" s="373">
        <v>4624</v>
      </c>
      <c r="R25" s="373"/>
      <c r="S25" s="386">
        <v>7137541829</v>
      </c>
      <c r="T25" s="373"/>
      <c r="U25" s="373">
        <v>9834340645</v>
      </c>
      <c r="W25" s="375">
        <v>2.7237681513367896E-3</v>
      </c>
      <c r="X25" s="380"/>
    </row>
    <row r="26" spans="1:24" ht="18.75" x14ac:dyDescent="0.25">
      <c r="A26" s="17" t="s">
        <v>32</v>
      </c>
      <c r="C26" s="373">
        <v>0</v>
      </c>
      <c r="D26" s="373"/>
      <c r="E26" s="373">
        <v>1</v>
      </c>
      <c r="F26" s="373"/>
      <c r="G26" s="373">
        <v>1</v>
      </c>
      <c r="H26" s="373"/>
      <c r="I26" s="373">
        <v>0</v>
      </c>
      <c r="J26" s="373">
        <v>0</v>
      </c>
      <c r="K26" s="373"/>
      <c r="L26" s="373">
        <v>0</v>
      </c>
      <c r="M26" s="373">
        <v>0</v>
      </c>
      <c r="N26" s="373"/>
      <c r="O26" s="373">
        <v>0</v>
      </c>
      <c r="P26" s="373"/>
      <c r="Q26" s="373">
        <v>6660</v>
      </c>
      <c r="R26" s="373"/>
      <c r="S26" s="386">
        <v>1</v>
      </c>
      <c r="T26" s="373"/>
      <c r="U26" s="373">
        <v>1</v>
      </c>
      <c r="W26" s="373">
        <v>0</v>
      </c>
      <c r="X26" s="380"/>
    </row>
    <row r="27" spans="1:24" ht="18.75" customHeight="1" x14ac:dyDescent="0.25">
      <c r="A27" s="18" t="s">
        <v>33</v>
      </c>
      <c r="C27" s="373">
        <v>83231</v>
      </c>
      <c r="D27" s="373"/>
      <c r="E27" s="373">
        <v>418448917</v>
      </c>
      <c r="F27" s="373"/>
      <c r="G27" s="373">
        <v>464064965</v>
      </c>
      <c r="H27" s="373"/>
      <c r="I27" s="373">
        <v>0</v>
      </c>
      <c r="J27" s="373">
        <v>0</v>
      </c>
      <c r="K27" s="373"/>
      <c r="L27" s="373">
        <v>83231</v>
      </c>
      <c r="M27" s="373">
        <v>843518138</v>
      </c>
      <c r="N27" s="373"/>
      <c r="O27" s="373">
        <v>0</v>
      </c>
      <c r="P27" s="373"/>
      <c r="Q27" s="373">
        <v>0</v>
      </c>
      <c r="R27" s="373"/>
      <c r="S27" s="386">
        <v>0</v>
      </c>
      <c r="T27" s="373"/>
      <c r="U27" s="373">
        <v>0</v>
      </c>
      <c r="W27" s="373">
        <v>0</v>
      </c>
      <c r="X27" s="380"/>
    </row>
    <row r="28" spans="1:24" ht="18.75" customHeight="1" x14ac:dyDescent="0.25">
      <c r="A28" s="19" t="s">
        <v>34</v>
      </c>
      <c r="C28" s="373">
        <v>3548044</v>
      </c>
      <c r="D28" s="373"/>
      <c r="E28" s="373">
        <v>58501491987</v>
      </c>
      <c r="F28" s="373"/>
      <c r="G28" s="373">
        <v>51211069167</v>
      </c>
      <c r="H28" s="373"/>
      <c r="I28" s="373">
        <v>0</v>
      </c>
      <c r="J28" s="373">
        <v>0</v>
      </c>
      <c r="K28" s="373"/>
      <c r="L28" s="373">
        <v>3548044</v>
      </c>
      <c r="M28" s="373">
        <v>45382328844</v>
      </c>
      <c r="N28" s="373"/>
      <c r="O28" s="373">
        <v>0</v>
      </c>
      <c r="P28" s="373"/>
      <c r="Q28" s="373">
        <v>0</v>
      </c>
      <c r="R28" s="373"/>
      <c r="S28" s="386">
        <v>0</v>
      </c>
      <c r="T28" s="373"/>
      <c r="U28" s="373">
        <v>0</v>
      </c>
      <c r="W28" s="373">
        <v>0</v>
      </c>
      <c r="X28" s="380"/>
    </row>
    <row r="29" spans="1:24" ht="18.75" x14ac:dyDescent="0.25">
      <c r="A29" s="20" t="s">
        <v>35</v>
      </c>
      <c r="C29" s="373">
        <v>10777423</v>
      </c>
      <c r="D29" s="373"/>
      <c r="E29" s="373">
        <v>124323123251</v>
      </c>
      <c r="F29" s="373"/>
      <c r="G29" s="373">
        <v>174091081664</v>
      </c>
      <c r="H29" s="373"/>
      <c r="I29" s="373">
        <v>7000000</v>
      </c>
      <c r="J29" s="373">
        <v>109246113427</v>
      </c>
      <c r="K29" s="373"/>
      <c r="L29" s="373">
        <v>0</v>
      </c>
      <c r="M29" s="373">
        <v>0</v>
      </c>
      <c r="N29" s="373"/>
      <c r="O29" s="373">
        <v>17777423</v>
      </c>
      <c r="P29" s="373"/>
      <c r="Q29" s="373">
        <v>13800</v>
      </c>
      <c r="R29" s="373"/>
      <c r="S29" s="386">
        <v>233569236678</v>
      </c>
      <c r="T29" s="373"/>
      <c r="U29" s="373">
        <v>243868733197</v>
      </c>
      <c r="W29" s="375">
        <v>6.7543103555859949E-2</v>
      </c>
      <c r="X29" s="380"/>
    </row>
    <row r="30" spans="1:24" ht="18.75" customHeight="1" x14ac:dyDescent="0.25">
      <c r="A30" s="21" t="s">
        <v>36</v>
      </c>
      <c r="C30" s="373">
        <v>3400000</v>
      </c>
      <c r="D30" s="373"/>
      <c r="E30" s="373">
        <v>136329310140</v>
      </c>
      <c r="F30" s="373"/>
      <c r="G30" s="373">
        <v>68237556300</v>
      </c>
      <c r="H30" s="373"/>
      <c r="I30" s="373"/>
      <c r="J30" s="373"/>
      <c r="K30" s="373"/>
      <c r="L30" s="373"/>
      <c r="M30" s="373"/>
      <c r="N30" s="373"/>
      <c r="O30" s="373">
        <v>3400000</v>
      </c>
      <c r="P30" s="373"/>
      <c r="Q30" s="373">
        <v>17700</v>
      </c>
      <c r="R30" s="373"/>
      <c r="S30" s="386">
        <v>136329310140</v>
      </c>
      <c r="T30" s="373"/>
      <c r="U30" s="373">
        <v>59821929000</v>
      </c>
      <c r="W30" s="375">
        <v>1.6568580532602722E-2</v>
      </c>
      <c r="X30" s="380"/>
    </row>
    <row r="31" spans="1:24" ht="18.75" customHeight="1" x14ac:dyDescent="0.25">
      <c r="A31" s="22" t="s">
        <v>37</v>
      </c>
      <c r="C31" s="373">
        <v>9883444</v>
      </c>
      <c r="D31" s="373"/>
      <c r="E31" s="373">
        <v>74131116285</v>
      </c>
      <c r="F31" s="373"/>
      <c r="G31" s="373">
        <v>124576403604</v>
      </c>
      <c r="H31" s="373"/>
      <c r="I31" s="373">
        <v>0</v>
      </c>
      <c r="J31" s="373">
        <v>0</v>
      </c>
      <c r="K31" s="373"/>
      <c r="L31" s="373">
        <v>2050002</v>
      </c>
      <c r="M31" s="373">
        <v>21626192883</v>
      </c>
      <c r="N31" s="373"/>
      <c r="O31" s="373">
        <v>7833442</v>
      </c>
      <c r="P31" s="373"/>
      <c r="Q31" s="373">
        <v>9890</v>
      </c>
      <c r="R31" s="373"/>
      <c r="S31" s="386">
        <v>58755004816</v>
      </c>
      <c r="T31" s="373"/>
      <c r="U31" s="373">
        <v>77011778569</v>
      </c>
      <c r="W31" s="375">
        <v>2.1329567209032074E-2</v>
      </c>
      <c r="X31" s="380"/>
    </row>
    <row r="32" spans="1:24" ht="18.75" x14ac:dyDescent="0.25">
      <c r="A32" s="23" t="s">
        <v>38</v>
      </c>
      <c r="C32" s="373">
        <v>5294653</v>
      </c>
      <c r="D32" s="373"/>
      <c r="E32" s="373">
        <v>54090865112</v>
      </c>
      <c r="F32" s="373"/>
      <c r="G32" s="373">
        <v>65315689200</v>
      </c>
      <c r="H32" s="373"/>
      <c r="I32" s="373">
        <v>5500000</v>
      </c>
      <c r="J32" s="373">
        <v>60077190414</v>
      </c>
      <c r="K32" s="373"/>
      <c r="L32" s="373">
        <v>0</v>
      </c>
      <c r="M32" s="373">
        <v>0</v>
      </c>
      <c r="N32" s="373"/>
      <c r="O32" s="373">
        <v>10794653</v>
      </c>
      <c r="P32" s="373"/>
      <c r="Q32" s="373">
        <v>10190</v>
      </c>
      <c r="R32" s="373"/>
      <c r="S32" s="386">
        <v>114168055526</v>
      </c>
      <c r="T32" s="373"/>
      <c r="U32" s="373">
        <v>109343028861</v>
      </c>
      <c r="W32" s="375">
        <v>3.0284191928384357E-2</v>
      </c>
      <c r="X32" s="380"/>
    </row>
    <row r="33" spans="1:24" ht="18.75" x14ac:dyDescent="0.25">
      <c r="A33" s="24" t="s">
        <v>39</v>
      </c>
      <c r="C33" s="373">
        <v>173650</v>
      </c>
      <c r="D33" s="373"/>
      <c r="E33" s="373">
        <v>330582194</v>
      </c>
      <c r="F33" s="373"/>
      <c r="G33" s="373">
        <v>572742484</v>
      </c>
      <c r="H33" s="373"/>
      <c r="I33" s="373">
        <v>0</v>
      </c>
      <c r="J33" s="373">
        <v>0</v>
      </c>
      <c r="K33" s="373"/>
      <c r="L33" s="373">
        <v>173650</v>
      </c>
      <c r="M33" s="373">
        <v>793182472</v>
      </c>
      <c r="N33" s="373"/>
      <c r="O33" s="373">
        <v>0</v>
      </c>
      <c r="P33" s="373"/>
      <c r="Q33" s="373">
        <v>0</v>
      </c>
      <c r="R33" s="373"/>
      <c r="S33" s="386">
        <v>0</v>
      </c>
      <c r="T33" s="373"/>
      <c r="U33" s="373">
        <v>0</v>
      </c>
      <c r="W33" s="373">
        <v>0</v>
      </c>
      <c r="X33" s="380"/>
    </row>
    <row r="34" spans="1:24" ht="18.75" x14ac:dyDescent="0.25">
      <c r="A34" s="25" t="s">
        <v>40</v>
      </c>
      <c r="C34" s="373">
        <v>3855956</v>
      </c>
      <c r="D34" s="373"/>
      <c r="E34" s="373">
        <v>57183406058</v>
      </c>
      <c r="F34" s="373"/>
      <c r="G34" s="373">
        <v>61251548728</v>
      </c>
      <c r="H34" s="373"/>
      <c r="I34" s="373">
        <v>3800000</v>
      </c>
      <c r="J34" s="373">
        <v>65214764969</v>
      </c>
      <c r="K34" s="373"/>
      <c r="L34" s="373">
        <v>0</v>
      </c>
      <c r="M34" s="373">
        <v>0</v>
      </c>
      <c r="N34" s="373"/>
      <c r="O34" s="373">
        <v>7655956</v>
      </c>
      <c r="P34" s="373"/>
      <c r="Q34" s="373">
        <v>14520</v>
      </c>
      <c r="R34" s="373"/>
      <c r="S34" s="386">
        <v>122398171027</v>
      </c>
      <c r="T34" s="373"/>
      <c r="U34" s="373">
        <v>110503052457</v>
      </c>
      <c r="W34" s="375">
        <v>3.0605477863012868E-2</v>
      </c>
      <c r="X34" s="380"/>
    </row>
    <row r="35" spans="1:24" ht="18.75" x14ac:dyDescent="0.25">
      <c r="A35" s="26" t="s">
        <v>41</v>
      </c>
      <c r="C35" s="373">
        <v>1077995</v>
      </c>
      <c r="D35" s="373"/>
      <c r="E35" s="373">
        <v>23056502588</v>
      </c>
      <c r="F35" s="373"/>
      <c r="G35" s="373">
        <v>22813957994</v>
      </c>
      <c r="H35" s="373"/>
      <c r="I35" s="373">
        <v>0</v>
      </c>
      <c r="J35" s="373">
        <v>0</v>
      </c>
      <c r="K35" s="373"/>
      <c r="L35" s="373">
        <v>0</v>
      </c>
      <c r="M35" s="373">
        <v>0</v>
      </c>
      <c r="N35" s="373"/>
      <c r="O35" s="373">
        <v>1077995</v>
      </c>
      <c r="P35" s="373"/>
      <c r="Q35" s="373">
        <v>20640</v>
      </c>
      <c r="R35" s="373"/>
      <c r="S35" s="386">
        <v>23056502588</v>
      </c>
      <c r="T35" s="373"/>
      <c r="U35" s="373">
        <v>22117430390</v>
      </c>
      <c r="W35" s="375">
        <v>6.1257540958090774E-3</v>
      </c>
      <c r="X35" s="380"/>
    </row>
    <row r="36" spans="1:24" ht="18.75" x14ac:dyDescent="0.25">
      <c r="A36" s="27" t="s">
        <v>42</v>
      </c>
      <c r="C36" s="373">
        <v>238869</v>
      </c>
      <c r="D36" s="373"/>
      <c r="E36" s="373">
        <v>5020904075</v>
      </c>
      <c r="F36" s="373"/>
      <c r="G36" s="373">
        <v>11879509904</v>
      </c>
      <c r="H36" s="373"/>
      <c r="I36" s="373">
        <v>0</v>
      </c>
      <c r="J36" s="373">
        <v>0</v>
      </c>
      <c r="K36" s="373"/>
      <c r="L36" s="373">
        <v>238869</v>
      </c>
      <c r="M36" s="373">
        <v>12995514262</v>
      </c>
      <c r="N36" s="373"/>
      <c r="O36" s="373"/>
      <c r="P36" s="373"/>
      <c r="Q36" s="373"/>
      <c r="R36" s="373"/>
      <c r="S36" s="386"/>
      <c r="T36" s="373"/>
      <c r="U36" s="373"/>
      <c r="W36" s="373">
        <v>0</v>
      </c>
      <c r="X36" s="380"/>
    </row>
    <row r="37" spans="1:24" ht="18.75" x14ac:dyDescent="0.25">
      <c r="A37" s="28" t="s">
        <v>43</v>
      </c>
      <c r="C37" s="373">
        <v>0</v>
      </c>
      <c r="D37" s="373"/>
      <c r="E37" s="373">
        <v>0</v>
      </c>
      <c r="F37" s="373"/>
      <c r="G37" s="373">
        <v>0</v>
      </c>
      <c r="H37" s="373"/>
      <c r="I37" s="373">
        <v>423010</v>
      </c>
      <c r="J37" s="373">
        <v>32777431004</v>
      </c>
      <c r="K37" s="373"/>
      <c r="L37" s="373">
        <v>100000</v>
      </c>
      <c r="M37" s="373">
        <v>7406100253</v>
      </c>
      <c r="N37" s="373"/>
      <c r="O37" s="373">
        <v>323010</v>
      </c>
      <c r="P37" s="373"/>
      <c r="Q37" s="373">
        <v>83065</v>
      </c>
      <c r="R37" s="373"/>
      <c r="S37" s="386">
        <v>25647362776</v>
      </c>
      <c r="T37" s="373"/>
      <c r="U37" s="373">
        <v>26671182237</v>
      </c>
      <c r="W37" s="375">
        <v>7.3869839736103744E-3</v>
      </c>
      <c r="X37" s="380"/>
    </row>
    <row r="38" spans="1:24" ht="18.75" x14ac:dyDescent="0.25">
      <c r="A38" s="29" t="s">
        <v>44</v>
      </c>
      <c r="C38" s="373">
        <v>5500000</v>
      </c>
      <c r="D38" s="373"/>
      <c r="E38" s="373">
        <v>98677682668</v>
      </c>
      <c r="F38" s="373"/>
      <c r="G38" s="373">
        <v>57953115000</v>
      </c>
      <c r="H38" s="373"/>
      <c r="I38" s="373">
        <v>0</v>
      </c>
      <c r="J38" s="373">
        <v>0</v>
      </c>
      <c r="K38" s="373"/>
      <c r="L38" s="373">
        <v>5500000</v>
      </c>
      <c r="M38" s="373">
        <v>61133978518</v>
      </c>
      <c r="N38" s="373"/>
      <c r="O38" s="373"/>
      <c r="P38" s="373"/>
      <c r="Q38" s="373"/>
      <c r="R38" s="373"/>
      <c r="S38" s="386"/>
      <c r="T38" s="373"/>
      <c r="U38" s="373"/>
      <c r="W38" s="373">
        <v>0</v>
      </c>
      <c r="X38" s="380"/>
    </row>
    <row r="39" spans="1:24" ht="18.75" customHeight="1" x14ac:dyDescent="0.25">
      <c r="A39" s="30" t="s">
        <v>45</v>
      </c>
      <c r="C39" s="373">
        <v>0</v>
      </c>
      <c r="D39" s="373"/>
      <c r="E39" s="373">
        <v>0</v>
      </c>
      <c r="F39" s="373"/>
      <c r="G39" s="373">
        <v>0</v>
      </c>
      <c r="H39" s="373"/>
      <c r="I39" s="373">
        <v>607472</v>
      </c>
      <c r="J39" s="373">
        <v>12342878765</v>
      </c>
      <c r="K39" s="373"/>
      <c r="L39" s="373">
        <v>0</v>
      </c>
      <c r="M39" s="373">
        <v>0</v>
      </c>
      <c r="N39" s="373"/>
      <c r="O39" s="373">
        <v>607472</v>
      </c>
      <c r="P39" s="373"/>
      <c r="Q39" s="373">
        <v>21315</v>
      </c>
      <c r="R39" s="373"/>
      <c r="S39" s="386">
        <v>12342878765</v>
      </c>
      <c r="T39" s="373"/>
      <c r="U39" s="373">
        <v>12871223499</v>
      </c>
      <c r="W39" s="375">
        <v>3.5648784093256182E-3</v>
      </c>
      <c r="X39" s="380"/>
    </row>
    <row r="40" spans="1:24" ht="18.75" customHeight="1" x14ac:dyDescent="0.25">
      <c r="A40" s="31" t="s">
        <v>46</v>
      </c>
      <c r="C40" s="373">
        <v>6900000</v>
      </c>
      <c r="D40" s="373"/>
      <c r="E40" s="373">
        <v>80390532621</v>
      </c>
      <c r="F40" s="373"/>
      <c r="G40" s="373">
        <v>95888051100</v>
      </c>
      <c r="H40" s="373"/>
      <c r="I40" s="373">
        <v>0</v>
      </c>
      <c r="J40" s="373">
        <v>0</v>
      </c>
      <c r="K40" s="373"/>
      <c r="L40" s="373">
        <v>0</v>
      </c>
      <c r="M40" s="373">
        <v>0</v>
      </c>
      <c r="N40" s="373"/>
      <c r="O40" s="373">
        <v>6900000</v>
      </c>
      <c r="P40" s="373"/>
      <c r="Q40" s="373">
        <v>12100</v>
      </c>
      <c r="R40" s="373"/>
      <c r="S40" s="386">
        <v>80390532621</v>
      </c>
      <c r="T40" s="373"/>
      <c r="U40" s="373">
        <v>82993234500</v>
      </c>
      <c r="W40" s="375">
        <v>2.2986221147673666E-2</v>
      </c>
      <c r="X40" s="380"/>
    </row>
    <row r="41" spans="1:24" ht="18.75" x14ac:dyDescent="0.25">
      <c r="A41" s="32" t="s">
        <v>47</v>
      </c>
      <c r="C41" s="373">
        <v>5400000</v>
      </c>
      <c r="D41" s="373"/>
      <c r="E41" s="373">
        <v>86446212622</v>
      </c>
      <c r="F41" s="373"/>
      <c r="G41" s="373">
        <v>97909948800</v>
      </c>
      <c r="H41" s="373"/>
      <c r="I41" s="373">
        <v>0</v>
      </c>
      <c r="J41" s="373">
        <v>0</v>
      </c>
      <c r="K41" s="373"/>
      <c r="L41" s="373">
        <v>0</v>
      </c>
      <c r="M41" s="373">
        <v>0</v>
      </c>
      <c r="N41" s="373"/>
      <c r="O41" s="373">
        <v>5400000</v>
      </c>
      <c r="P41" s="373"/>
      <c r="Q41" s="373">
        <v>17350</v>
      </c>
      <c r="R41" s="373"/>
      <c r="S41" s="386">
        <v>86446212622</v>
      </c>
      <c r="T41" s="373"/>
      <c r="U41" s="373">
        <v>93132544500</v>
      </c>
      <c r="W41" s="375">
        <v>2.5794455136250397E-2</v>
      </c>
      <c r="X41" s="380"/>
    </row>
    <row r="42" spans="1:24" ht="18.75" x14ac:dyDescent="0.25">
      <c r="A42" s="33" t="s">
        <v>48</v>
      </c>
      <c r="C42" s="373">
        <v>14000000</v>
      </c>
      <c r="D42" s="373"/>
      <c r="E42" s="373">
        <v>234634233616</v>
      </c>
      <c r="F42" s="373"/>
      <c r="G42" s="373">
        <v>251196435000</v>
      </c>
      <c r="H42" s="373"/>
      <c r="I42" s="373">
        <v>0</v>
      </c>
      <c r="J42" s="373">
        <v>0</v>
      </c>
      <c r="K42" s="373"/>
      <c r="L42" s="373">
        <v>0</v>
      </c>
      <c r="M42" s="373">
        <v>0</v>
      </c>
      <c r="N42" s="373"/>
      <c r="O42" s="373">
        <v>14000000</v>
      </c>
      <c r="P42" s="373"/>
      <c r="Q42" s="373">
        <v>16030</v>
      </c>
      <c r="R42" s="373"/>
      <c r="S42" s="386">
        <v>234634233616</v>
      </c>
      <c r="T42" s="373"/>
      <c r="U42" s="373">
        <v>223084701000</v>
      </c>
      <c r="W42" s="375">
        <v>6.1786654089842186E-2</v>
      </c>
      <c r="X42" s="380"/>
    </row>
    <row r="43" spans="1:24" ht="18.75" x14ac:dyDescent="0.25">
      <c r="A43" s="34" t="s">
        <v>49</v>
      </c>
      <c r="C43" s="373">
        <v>17658544</v>
      </c>
      <c r="D43" s="373"/>
      <c r="E43" s="373">
        <v>191478711188</v>
      </c>
      <c r="F43" s="373"/>
      <c r="G43" s="373">
        <v>216960959197</v>
      </c>
      <c r="H43" s="373"/>
      <c r="I43" s="373">
        <v>0</v>
      </c>
      <c r="J43" s="373">
        <v>0</v>
      </c>
      <c r="K43" s="373"/>
      <c r="L43" s="373">
        <v>0</v>
      </c>
      <c r="M43" s="373">
        <v>0</v>
      </c>
      <c r="N43" s="373"/>
      <c r="O43" s="373">
        <v>17658544</v>
      </c>
      <c r="P43" s="373"/>
      <c r="Q43" s="373">
        <v>10100</v>
      </c>
      <c r="R43" s="373"/>
      <c r="S43" s="386">
        <v>191478711188</v>
      </c>
      <c r="T43" s="373"/>
      <c r="U43" s="373">
        <v>177290104198</v>
      </c>
      <c r="W43" s="375">
        <v>4.9103153611748142E-2</v>
      </c>
      <c r="X43" s="380"/>
    </row>
    <row r="44" spans="1:24" ht="18.75" x14ac:dyDescent="0.25">
      <c r="A44" s="35" t="s">
        <v>50</v>
      </c>
      <c r="C44" s="373">
        <v>5000000</v>
      </c>
      <c r="D44" s="373"/>
      <c r="E44" s="373">
        <v>76837038605</v>
      </c>
      <c r="F44" s="373"/>
      <c r="G44" s="373">
        <v>92640489750</v>
      </c>
      <c r="H44" s="373"/>
      <c r="I44" s="373">
        <v>0</v>
      </c>
      <c r="J44" s="373">
        <v>0</v>
      </c>
      <c r="K44" s="373"/>
      <c r="L44" s="373">
        <v>5000000</v>
      </c>
      <c r="M44" s="373">
        <v>91552714917</v>
      </c>
      <c r="N44" s="373"/>
      <c r="O44" s="373">
        <v>0</v>
      </c>
      <c r="P44" s="373"/>
      <c r="Q44" s="373">
        <v>0</v>
      </c>
      <c r="R44" s="373"/>
      <c r="S44" s="386">
        <v>0</v>
      </c>
      <c r="T44" s="373"/>
      <c r="U44" s="373">
        <v>0</v>
      </c>
      <c r="W44" s="373">
        <v>0</v>
      </c>
      <c r="X44" s="380"/>
    </row>
    <row r="45" spans="1:24" ht="18.75" x14ac:dyDescent="0.25">
      <c r="A45" s="36" t="s">
        <v>51</v>
      </c>
      <c r="C45" s="373">
        <v>0</v>
      </c>
      <c r="D45" s="373"/>
      <c r="E45" s="373">
        <v>0</v>
      </c>
      <c r="F45" s="373"/>
      <c r="G45" s="373">
        <v>0</v>
      </c>
      <c r="H45" s="373"/>
      <c r="I45" s="373">
        <v>2400000</v>
      </c>
      <c r="J45" s="373">
        <v>40161701497</v>
      </c>
      <c r="K45" s="373"/>
      <c r="L45" s="373">
        <v>0</v>
      </c>
      <c r="M45" s="373">
        <v>0</v>
      </c>
      <c r="N45" s="373"/>
      <c r="O45" s="373">
        <v>2400000</v>
      </c>
      <c r="P45" s="373"/>
      <c r="Q45" s="373">
        <v>12970</v>
      </c>
      <c r="R45" s="373"/>
      <c r="S45" s="386">
        <v>40161701497</v>
      </c>
      <c r="T45" s="373"/>
      <c r="U45" s="373">
        <v>30942788400</v>
      </c>
      <c r="W45" s="375">
        <v>8.5700693721976976E-3</v>
      </c>
      <c r="X45" s="380"/>
    </row>
    <row r="46" spans="1:24" ht="18.75" x14ac:dyDescent="0.25">
      <c r="A46" s="37" t="s">
        <v>52</v>
      </c>
      <c r="C46" s="373">
        <v>1045492</v>
      </c>
      <c r="D46" s="373"/>
      <c r="E46" s="373">
        <v>26826100387</v>
      </c>
      <c r="F46" s="373"/>
      <c r="G46" s="373">
        <v>27060546698</v>
      </c>
      <c r="H46" s="373"/>
      <c r="I46" s="373">
        <v>0</v>
      </c>
      <c r="J46" s="373">
        <v>0</v>
      </c>
      <c r="K46" s="373"/>
      <c r="L46" s="373"/>
      <c r="M46" s="373"/>
      <c r="N46" s="373"/>
      <c r="O46" s="373">
        <v>1045492</v>
      </c>
      <c r="P46" s="373"/>
      <c r="Q46" s="373">
        <v>27382</v>
      </c>
      <c r="R46" s="373"/>
      <c r="S46" s="386">
        <v>26826100387</v>
      </c>
      <c r="T46" s="373"/>
      <c r="U46" s="373">
        <v>28457327355</v>
      </c>
      <c r="W46" s="375">
        <v>7.8816836552354549E-3</v>
      </c>
      <c r="X46" s="380"/>
    </row>
    <row r="47" spans="1:24" ht="18.75" x14ac:dyDescent="0.25">
      <c r="A47" s="38" t="s">
        <v>53</v>
      </c>
      <c r="C47" s="373">
        <v>0</v>
      </c>
      <c r="D47" s="373"/>
      <c r="E47" s="373">
        <v>0</v>
      </c>
      <c r="F47" s="373"/>
      <c r="G47" s="373">
        <v>0</v>
      </c>
      <c r="H47" s="373"/>
      <c r="I47" s="373">
        <v>941379</v>
      </c>
      <c r="J47" s="373">
        <v>23237394245</v>
      </c>
      <c r="K47" s="373"/>
      <c r="L47" s="373">
        <v>0</v>
      </c>
      <c r="M47" s="373">
        <v>0</v>
      </c>
      <c r="N47" s="373"/>
      <c r="O47" s="373">
        <v>941379</v>
      </c>
      <c r="P47" s="373"/>
      <c r="Q47" s="373">
        <v>24600</v>
      </c>
      <c r="R47" s="373"/>
      <c r="S47" s="386">
        <v>23237394245</v>
      </c>
      <c r="T47" s="373"/>
      <c r="U47" s="373">
        <v>23020133756</v>
      </c>
      <c r="W47" s="375">
        <v>6.3757713330770786E-3</v>
      </c>
      <c r="X47" s="380"/>
    </row>
    <row r="48" spans="1:24" ht="18.75" x14ac:dyDescent="0.25">
      <c r="A48" s="39" t="s">
        <v>54</v>
      </c>
      <c r="C48" s="373">
        <v>0</v>
      </c>
      <c r="D48" s="373"/>
      <c r="E48" s="373">
        <v>0</v>
      </c>
      <c r="F48" s="373"/>
      <c r="G48" s="373">
        <v>0</v>
      </c>
      <c r="H48" s="373"/>
      <c r="I48" s="373">
        <v>6800000</v>
      </c>
      <c r="J48" s="373">
        <v>75673035520</v>
      </c>
      <c r="K48" s="373"/>
      <c r="L48" s="373">
        <v>0</v>
      </c>
      <c r="M48" s="373">
        <v>0</v>
      </c>
      <c r="N48" s="373"/>
      <c r="O48" s="373">
        <v>6800000</v>
      </c>
      <c r="P48" s="373"/>
      <c r="Q48" s="373">
        <v>8680</v>
      </c>
      <c r="R48" s="373"/>
      <c r="S48" s="386">
        <v>75673035520</v>
      </c>
      <c r="T48" s="373"/>
      <c r="U48" s="373">
        <v>58672807200</v>
      </c>
      <c r="W48" s="375">
        <v>1.6250314013897357E-2</v>
      </c>
      <c r="X48" s="380"/>
    </row>
    <row r="49" spans="1:24" ht="18.75" customHeight="1" x14ac:dyDescent="0.25">
      <c r="A49" s="40" t="s">
        <v>55</v>
      </c>
      <c r="C49" s="373">
        <v>556221</v>
      </c>
      <c r="D49" s="373"/>
      <c r="E49" s="373">
        <v>12786656273</v>
      </c>
      <c r="F49" s="373"/>
      <c r="G49" s="373">
        <v>14707445502</v>
      </c>
      <c r="H49" s="373"/>
      <c r="I49" s="373">
        <v>0</v>
      </c>
      <c r="J49" s="373">
        <v>0</v>
      </c>
      <c r="K49" s="373"/>
      <c r="L49" s="373">
        <v>556221</v>
      </c>
      <c r="M49" s="373">
        <v>14144567809</v>
      </c>
      <c r="N49" s="373"/>
      <c r="O49" s="373">
        <v>0</v>
      </c>
      <c r="P49" s="373"/>
      <c r="Q49" s="373">
        <v>0</v>
      </c>
      <c r="R49" s="373"/>
      <c r="S49" s="386">
        <v>0</v>
      </c>
      <c r="T49" s="373"/>
      <c r="U49" s="373">
        <v>0</v>
      </c>
      <c r="W49" s="373">
        <v>0</v>
      </c>
      <c r="X49" s="380"/>
    </row>
    <row r="50" spans="1:24" ht="18.75" x14ac:dyDescent="0.25">
      <c r="A50" s="41" t="s">
        <v>56</v>
      </c>
      <c r="C50" s="373">
        <v>11100000</v>
      </c>
      <c r="D50" s="373"/>
      <c r="E50" s="373">
        <v>151838497631</v>
      </c>
      <c r="F50" s="373"/>
      <c r="G50" s="373">
        <v>157895896050</v>
      </c>
      <c r="H50" s="373"/>
      <c r="I50" s="373">
        <v>0</v>
      </c>
      <c r="J50" s="373">
        <v>0</v>
      </c>
      <c r="K50" s="373"/>
      <c r="L50" s="373"/>
      <c r="M50" s="373"/>
      <c r="N50" s="373"/>
      <c r="O50" s="373">
        <v>11100000</v>
      </c>
      <c r="P50" s="373"/>
      <c r="Q50" s="373">
        <v>12050</v>
      </c>
      <c r="R50" s="373"/>
      <c r="S50" s="386">
        <v>151838497631</v>
      </c>
      <c r="T50" s="373"/>
      <c r="U50" s="373">
        <v>132959157750</v>
      </c>
      <c r="W50" s="375">
        <v>3.6825033053145183E-2</v>
      </c>
      <c r="X50" s="380"/>
    </row>
    <row r="51" spans="1:24" ht="18.75" x14ac:dyDescent="0.25">
      <c r="A51" s="42" t="s">
        <v>57</v>
      </c>
      <c r="C51" s="373">
        <v>1718267</v>
      </c>
      <c r="D51" s="373"/>
      <c r="E51" s="373">
        <v>42191287816</v>
      </c>
      <c r="F51" s="373"/>
      <c r="G51" s="373">
        <v>29805355783</v>
      </c>
      <c r="H51" s="373"/>
      <c r="I51" s="373">
        <v>0</v>
      </c>
      <c r="J51" s="373">
        <v>0</v>
      </c>
      <c r="K51" s="373"/>
      <c r="L51" s="373">
        <v>1718267</v>
      </c>
      <c r="M51" s="373">
        <v>30842642657</v>
      </c>
      <c r="N51" s="373"/>
      <c r="O51" s="373">
        <v>0</v>
      </c>
      <c r="P51" s="373"/>
      <c r="Q51" s="373">
        <v>0</v>
      </c>
      <c r="R51" s="373"/>
      <c r="S51" s="386">
        <v>0</v>
      </c>
      <c r="T51" s="373"/>
      <c r="U51" s="373">
        <v>0</v>
      </c>
      <c r="W51" s="373">
        <v>0</v>
      </c>
      <c r="X51" s="380"/>
    </row>
    <row r="52" spans="1:24" ht="18.75" x14ac:dyDescent="0.25">
      <c r="A52" s="43" t="s">
        <v>58</v>
      </c>
      <c r="C52" s="373">
        <v>8209001</v>
      </c>
      <c r="D52" s="373"/>
      <c r="E52" s="373">
        <v>131613141606</v>
      </c>
      <c r="F52" s="373"/>
      <c r="G52" s="373">
        <v>121015134895</v>
      </c>
      <c r="H52" s="373"/>
      <c r="I52" s="373">
        <v>0</v>
      </c>
      <c r="J52" s="373">
        <v>0</v>
      </c>
      <c r="K52" s="373"/>
      <c r="L52" s="373">
        <v>0</v>
      </c>
      <c r="M52" s="373">
        <v>0</v>
      </c>
      <c r="N52" s="373"/>
      <c r="O52" s="373">
        <v>8209001</v>
      </c>
      <c r="P52" s="373"/>
      <c r="Q52" s="373">
        <v>12440</v>
      </c>
      <c r="R52" s="373"/>
      <c r="S52" s="386">
        <v>131613141606</v>
      </c>
      <c r="T52" s="373"/>
      <c r="U52" s="373">
        <v>101512358604</v>
      </c>
      <c r="W52" s="375">
        <v>2.8115370344958632E-2</v>
      </c>
      <c r="X52" s="380"/>
    </row>
    <row r="53" spans="1:24" s="384" customFormat="1" ht="21" x14ac:dyDescent="0.25">
      <c r="C53" s="741" t="s">
        <v>5</v>
      </c>
      <c r="D53" s="742"/>
      <c r="E53" s="742"/>
      <c r="F53" s="742"/>
      <c r="G53" s="742"/>
      <c r="I53" s="743" t="s">
        <v>6</v>
      </c>
      <c r="J53" s="744"/>
      <c r="K53" s="744"/>
      <c r="L53" s="744"/>
      <c r="M53" s="744"/>
      <c r="O53" s="745" t="s">
        <v>7</v>
      </c>
      <c r="P53" s="744"/>
      <c r="Q53" s="744"/>
      <c r="R53" s="744"/>
      <c r="S53" s="744"/>
      <c r="T53" s="744"/>
      <c r="U53" s="744"/>
      <c r="V53" s="744"/>
      <c r="W53" s="744"/>
      <c r="X53" s="380"/>
    </row>
    <row r="54" spans="1:24" s="384" customFormat="1" ht="21" x14ac:dyDescent="0.25">
      <c r="A54" s="746" t="s">
        <v>8</v>
      </c>
      <c r="C54" s="746" t="s">
        <v>9</v>
      </c>
      <c r="E54" s="746" t="s">
        <v>10</v>
      </c>
      <c r="G54" s="746" t="s">
        <v>11</v>
      </c>
      <c r="I54" s="747" t="s">
        <v>12</v>
      </c>
      <c r="J54" s="748"/>
      <c r="L54" s="749" t="s">
        <v>13</v>
      </c>
      <c r="M54" s="750"/>
      <c r="O54" s="746" t="s">
        <v>9</v>
      </c>
      <c r="Q54" s="751" t="s">
        <v>14</v>
      </c>
      <c r="S54" s="746" t="s">
        <v>10</v>
      </c>
      <c r="U54" s="746" t="s">
        <v>11</v>
      </c>
      <c r="W54" s="751" t="s">
        <v>15</v>
      </c>
      <c r="X54" s="380"/>
    </row>
    <row r="55" spans="1:24" s="384" customFormat="1" ht="21" x14ac:dyDescent="0.25">
      <c r="A55" s="741"/>
      <c r="C55" s="741"/>
      <c r="E55" s="741"/>
      <c r="G55" s="741"/>
      <c r="I55" s="385" t="s">
        <v>9</v>
      </c>
      <c r="J55" s="385" t="s">
        <v>10</v>
      </c>
      <c r="L55" s="385" t="s">
        <v>9</v>
      </c>
      <c r="M55" s="385" t="s">
        <v>16</v>
      </c>
      <c r="O55" s="741"/>
      <c r="Q55" s="741"/>
      <c r="S55" s="741"/>
      <c r="U55" s="741"/>
      <c r="W55" s="741"/>
      <c r="X55" s="380"/>
    </row>
    <row r="56" spans="1:24" s="704" customFormat="1" ht="18.75" x14ac:dyDescent="0.25">
      <c r="A56" s="44" t="s">
        <v>59</v>
      </c>
      <c r="B56"/>
      <c r="C56" s="373">
        <v>2999269</v>
      </c>
      <c r="D56" s="373"/>
      <c r="E56" s="373">
        <v>31922499897</v>
      </c>
      <c r="F56" s="373"/>
      <c r="G56" s="373">
        <v>42067883461</v>
      </c>
      <c r="H56" s="373"/>
      <c r="I56" s="373">
        <v>0</v>
      </c>
      <c r="J56" s="373">
        <v>0</v>
      </c>
      <c r="K56" s="373"/>
      <c r="L56" s="373">
        <v>0</v>
      </c>
      <c r="M56" s="373">
        <v>0</v>
      </c>
      <c r="N56" s="373"/>
      <c r="O56" s="373">
        <v>2999269</v>
      </c>
      <c r="P56" s="373"/>
      <c r="Q56" s="373">
        <v>12150</v>
      </c>
      <c r="R56" s="373"/>
      <c r="S56" s="386">
        <v>31922499897</v>
      </c>
      <c r="T56" s="373"/>
      <c r="U56" s="373">
        <v>36224293696</v>
      </c>
      <c r="V56"/>
      <c r="W56" s="375">
        <v>1.0032861483601257E-2</v>
      </c>
      <c r="X56" s="380"/>
    </row>
    <row r="57" spans="1:24" s="704" customFormat="1" ht="18.75" x14ac:dyDescent="0.25">
      <c r="A57" s="45" t="s">
        <v>60</v>
      </c>
      <c r="B57"/>
      <c r="C57" s="373">
        <v>7025926</v>
      </c>
      <c r="D57" s="373"/>
      <c r="E57" s="373">
        <v>55764787321</v>
      </c>
      <c r="F57" s="373"/>
      <c r="G57" s="373">
        <v>78012639839</v>
      </c>
      <c r="H57" s="373"/>
      <c r="I57" s="373">
        <v>0</v>
      </c>
      <c r="J57" s="373">
        <v>0</v>
      </c>
      <c r="K57" s="373"/>
      <c r="L57" s="373">
        <v>0</v>
      </c>
      <c r="M57" s="373">
        <v>0</v>
      </c>
      <c r="N57" s="373"/>
      <c r="O57" s="373">
        <v>7025926</v>
      </c>
      <c r="P57" s="373"/>
      <c r="Q57" s="373">
        <v>10400</v>
      </c>
      <c r="R57" s="373"/>
      <c r="S57" s="386">
        <v>55764787321</v>
      </c>
      <c r="T57" s="373"/>
      <c r="U57" s="373">
        <v>72634866099</v>
      </c>
      <c r="V57"/>
      <c r="W57" s="375">
        <v>2.0117315649184377E-2</v>
      </c>
      <c r="X57" s="380"/>
    </row>
    <row r="58" spans="1:24" s="704" customFormat="1" ht="18.75" x14ac:dyDescent="0.25">
      <c r="A58" s="46" t="s">
        <v>61</v>
      </c>
      <c r="B58"/>
      <c r="C58" s="373">
        <v>12065623</v>
      </c>
      <c r="D58" s="373"/>
      <c r="E58" s="373">
        <v>327491442200</v>
      </c>
      <c r="F58" s="373"/>
      <c r="G58" s="373">
        <v>360414667922</v>
      </c>
      <c r="H58" s="373"/>
      <c r="I58" s="373">
        <v>0</v>
      </c>
      <c r="J58" s="373">
        <v>0</v>
      </c>
      <c r="K58" s="373"/>
      <c r="L58" s="373">
        <v>0</v>
      </c>
      <c r="M58" s="373">
        <v>0</v>
      </c>
      <c r="N58" s="373"/>
      <c r="O58" s="373">
        <v>12065623</v>
      </c>
      <c r="P58" s="373"/>
      <c r="Q58" s="373">
        <v>28810</v>
      </c>
      <c r="R58" s="373"/>
      <c r="S58" s="386">
        <v>327491442200</v>
      </c>
      <c r="T58" s="373"/>
      <c r="U58" s="373">
        <v>345542315568</v>
      </c>
      <c r="V58"/>
      <c r="W58" s="375">
        <v>9.5703127241357114E-2</v>
      </c>
      <c r="X58" s="380"/>
    </row>
    <row r="59" spans="1:24" s="704" customFormat="1" ht="18.75" x14ac:dyDescent="0.25">
      <c r="A59" s="47" t="s">
        <v>62</v>
      </c>
      <c r="B59"/>
      <c r="C59" s="373">
        <v>0</v>
      </c>
      <c r="D59" s="373"/>
      <c r="E59" s="373">
        <v>0</v>
      </c>
      <c r="F59" s="373">
        <v>0</v>
      </c>
      <c r="G59" s="373">
        <v>0</v>
      </c>
      <c r="H59" s="373"/>
      <c r="I59" s="373">
        <v>224</v>
      </c>
      <c r="J59" s="373">
        <v>7006496</v>
      </c>
      <c r="K59" s="373"/>
      <c r="L59" s="373">
        <v>0</v>
      </c>
      <c r="M59" s="373">
        <v>0</v>
      </c>
      <c r="N59" s="373"/>
      <c r="O59" s="373">
        <v>224</v>
      </c>
      <c r="P59" s="373"/>
      <c r="Q59" s="373">
        <v>38320</v>
      </c>
      <c r="R59" s="373"/>
      <c r="S59" s="386">
        <v>7006496</v>
      </c>
      <c r="T59" s="373"/>
      <c r="U59" s="373">
        <v>8532607</v>
      </c>
      <c r="V59"/>
      <c r="W59" s="373">
        <v>0</v>
      </c>
      <c r="X59" s="380"/>
    </row>
    <row r="60" spans="1:24" s="704" customFormat="1" ht="18.75" x14ac:dyDescent="0.25">
      <c r="A60" s="48" t="s">
        <v>63</v>
      </c>
      <c r="B60"/>
      <c r="C60" s="373">
        <v>936280</v>
      </c>
      <c r="D60" s="373"/>
      <c r="E60" s="373">
        <v>77079849954</v>
      </c>
      <c r="F60" s="373"/>
      <c r="G60" s="373">
        <v>82135081075</v>
      </c>
      <c r="H60" s="373"/>
      <c r="I60" s="373">
        <v>0</v>
      </c>
      <c r="J60" s="373">
        <v>0</v>
      </c>
      <c r="K60" s="373"/>
      <c r="L60" s="373">
        <v>0</v>
      </c>
      <c r="M60" s="373">
        <v>0</v>
      </c>
      <c r="N60" s="373"/>
      <c r="O60" s="373">
        <v>936280</v>
      </c>
      <c r="P60" s="373"/>
      <c r="Q60" s="373">
        <v>90670</v>
      </c>
      <c r="R60" s="373"/>
      <c r="S60" s="386">
        <v>77079849954</v>
      </c>
      <c r="T60" s="373"/>
      <c r="U60" s="373">
        <v>84387397180</v>
      </c>
      <c r="V60"/>
      <c r="W60" s="375">
        <v>2.3372355413573537E-2</v>
      </c>
      <c r="X60" s="380"/>
    </row>
    <row r="61" spans="1:24" ht="18.75" x14ac:dyDescent="0.25">
      <c r="A61" s="49" t="s">
        <v>64</v>
      </c>
      <c r="C61" s="373">
        <v>7884633</v>
      </c>
      <c r="D61" s="373"/>
      <c r="E61" s="373">
        <v>122555547114</v>
      </c>
      <c r="F61" s="373"/>
      <c r="G61" s="373">
        <v>130811537348</v>
      </c>
      <c r="H61" s="373"/>
      <c r="I61" s="373">
        <v>0</v>
      </c>
      <c r="J61" s="373">
        <v>0</v>
      </c>
      <c r="K61" s="373"/>
      <c r="L61" s="373">
        <v>0</v>
      </c>
      <c r="M61" s="373">
        <v>0</v>
      </c>
      <c r="N61" s="373"/>
      <c r="O61" s="373">
        <v>7884633</v>
      </c>
      <c r="P61" s="373"/>
      <c r="Q61" s="373">
        <v>13060</v>
      </c>
      <c r="R61" s="373"/>
      <c r="S61" s="386">
        <v>122555547114</v>
      </c>
      <c r="T61" s="373"/>
      <c r="U61" s="373">
        <v>102360615803</v>
      </c>
      <c r="W61" s="375">
        <v>2.8350307899613406E-2</v>
      </c>
      <c r="X61" s="380"/>
    </row>
    <row r="62" spans="1:24" ht="18.75" x14ac:dyDescent="0.25">
      <c r="A62" s="50" t="s">
        <v>65</v>
      </c>
      <c r="C62" s="373">
        <v>694175</v>
      </c>
      <c r="D62" s="373"/>
      <c r="E62" s="373">
        <v>122994604215</v>
      </c>
      <c r="F62" s="373"/>
      <c r="G62" s="373">
        <v>130575770686</v>
      </c>
      <c r="H62" s="373"/>
      <c r="I62" s="373">
        <v>0</v>
      </c>
      <c r="J62" s="373">
        <v>0</v>
      </c>
      <c r="K62" s="373"/>
      <c r="L62" s="373">
        <v>0</v>
      </c>
      <c r="M62" s="373">
        <v>0</v>
      </c>
      <c r="N62" s="373"/>
      <c r="O62" s="373">
        <v>694175</v>
      </c>
      <c r="P62" s="373"/>
      <c r="Q62" s="373">
        <v>184287</v>
      </c>
      <c r="R62" s="373"/>
      <c r="S62" s="386">
        <v>122994604215</v>
      </c>
      <c r="T62" s="373"/>
      <c r="U62" s="373">
        <v>127166260027</v>
      </c>
      <c r="W62" s="375">
        <v>3.5220603138478662E-2</v>
      </c>
      <c r="X62" s="380"/>
    </row>
    <row r="63" spans="1:24" ht="18.75" x14ac:dyDescent="0.25">
      <c r="A63" s="51" t="s">
        <v>66</v>
      </c>
      <c r="C63" s="373">
        <v>0</v>
      </c>
      <c r="D63" s="373"/>
      <c r="E63" s="373">
        <v>0</v>
      </c>
      <c r="F63" s="373"/>
      <c r="G63" s="373">
        <v>0</v>
      </c>
      <c r="H63" s="373"/>
      <c r="I63" s="373">
        <v>0</v>
      </c>
      <c r="J63" s="373">
        <v>0</v>
      </c>
      <c r="K63" s="373"/>
      <c r="L63" s="373">
        <v>0</v>
      </c>
      <c r="M63" s="373">
        <v>0</v>
      </c>
      <c r="N63" s="373"/>
      <c r="O63" s="373">
        <v>1444055</v>
      </c>
      <c r="P63" s="373"/>
      <c r="Q63" s="373">
        <v>28350</v>
      </c>
      <c r="R63" s="373"/>
      <c r="S63" s="386">
        <v>37085989448</v>
      </c>
      <c r="T63" s="373"/>
      <c r="U63" s="373">
        <v>40695372442</v>
      </c>
      <c r="W63" s="375">
        <v>1.1271193806029532E-2</v>
      </c>
      <c r="X63" s="380"/>
    </row>
    <row r="64" spans="1:24" ht="18.75" x14ac:dyDescent="0.25">
      <c r="A64" s="52" t="s">
        <v>67</v>
      </c>
      <c r="C64" s="373">
        <v>1444055</v>
      </c>
      <c r="D64" s="373"/>
      <c r="E64" s="373">
        <v>35641934448</v>
      </c>
      <c r="F64" s="373"/>
      <c r="G64" s="373">
        <v>35915281076</v>
      </c>
      <c r="H64" s="373"/>
      <c r="I64" s="373">
        <v>0</v>
      </c>
      <c r="J64" s="373">
        <v>0</v>
      </c>
      <c r="K64" s="373"/>
      <c r="L64" s="373">
        <v>0</v>
      </c>
      <c r="M64" s="373">
        <v>0</v>
      </c>
      <c r="N64" s="373"/>
      <c r="O64" s="373">
        <v>0</v>
      </c>
      <c r="P64" s="373"/>
      <c r="Q64" s="373">
        <v>0</v>
      </c>
      <c r="R64" s="373"/>
      <c r="S64" s="386">
        <v>0</v>
      </c>
      <c r="T64" s="373"/>
      <c r="U64" s="373">
        <v>0</v>
      </c>
      <c r="W64" s="373">
        <v>0</v>
      </c>
      <c r="X64" s="380"/>
    </row>
    <row r="65" spans="1:24" ht="18.75" customHeight="1" x14ac:dyDescent="0.25">
      <c r="A65" s="53" t="s">
        <v>68</v>
      </c>
      <c r="C65" s="373">
        <v>2300001</v>
      </c>
      <c r="D65" s="373"/>
      <c r="E65" s="373">
        <v>58077725210</v>
      </c>
      <c r="F65" s="373"/>
      <c r="G65" s="373">
        <v>63285226715</v>
      </c>
      <c r="H65" s="373"/>
      <c r="I65" s="373">
        <v>0</v>
      </c>
      <c r="J65" s="373">
        <v>0</v>
      </c>
      <c r="K65" s="373"/>
      <c r="L65" s="373">
        <v>800000</v>
      </c>
      <c r="M65" s="373">
        <v>22499447667</v>
      </c>
      <c r="N65" s="373"/>
      <c r="O65" s="373">
        <v>1500001</v>
      </c>
      <c r="P65" s="373"/>
      <c r="Q65" s="373">
        <v>32050</v>
      </c>
      <c r="R65" s="373"/>
      <c r="S65" s="386">
        <v>37876786094</v>
      </c>
      <c r="T65" s="373"/>
      <c r="U65" s="373">
        <v>47788985609</v>
      </c>
      <c r="W65" s="375">
        <v>1.3235876372928546E-2</v>
      </c>
      <c r="X65" s="380"/>
    </row>
    <row r="66" spans="1:24" ht="18.75" x14ac:dyDescent="0.25">
      <c r="A66" s="54" t="s">
        <v>69</v>
      </c>
      <c r="C66" s="373">
        <v>120000</v>
      </c>
      <c r="D66" s="373"/>
      <c r="E66" s="373">
        <v>10571212871</v>
      </c>
      <c r="F66" s="373"/>
      <c r="G66" s="373">
        <v>14614920720</v>
      </c>
      <c r="H66" s="373"/>
      <c r="I66" s="373">
        <v>0</v>
      </c>
      <c r="J66" s="373">
        <v>0</v>
      </c>
      <c r="K66" s="373"/>
      <c r="L66" s="373">
        <v>120000</v>
      </c>
      <c r="M66" s="373">
        <v>13114181669</v>
      </c>
      <c r="N66" s="373"/>
      <c r="O66" s="373">
        <v>0</v>
      </c>
      <c r="P66" s="373"/>
      <c r="Q66" s="373">
        <v>0</v>
      </c>
      <c r="R66" s="373"/>
      <c r="S66" s="386">
        <v>0</v>
      </c>
      <c r="T66" s="373"/>
      <c r="U66" s="373">
        <v>0</v>
      </c>
      <c r="W66" s="373">
        <v>0</v>
      </c>
      <c r="X66" s="380"/>
    </row>
    <row r="67" spans="1:24" ht="18.75" x14ac:dyDescent="0.25">
      <c r="A67" s="55" t="s">
        <v>70</v>
      </c>
      <c r="C67" s="373">
        <v>10500000</v>
      </c>
      <c r="D67" s="373"/>
      <c r="E67" s="373">
        <v>264339696404</v>
      </c>
      <c r="F67" s="373"/>
      <c r="G67" s="373">
        <v>169922907000</v>
      </c>
      <c r="H67" s="373"/>
      <c r="I67" s="373">
        <v>0</v>
      </c>
      <c r="J67" s="373">
        <v>0</v>
      </c>
      <c r="K67" s="373"/>
      <c r="L67" s="373">
        <v>10500000</v>
      </c>
      <c r="M67" s="373">
        <v>209288834682</v>
      </c>
      <c r="N67" s="373"/>
      <c r="O67" s="373">
        <v>0</v>
      </c>
      <c r="P67" s="373"/>
      <c r="Q67" s="373">
        <v>0</v>
      </c>
      <c r="R67" s="373"/>
      <c r="S67" s="386">
        <v>0</v>
      </c>
      <c r="T67" s="373"/>
      <c r="U67" s="373">
        <v>0</v>
      </c>
      <c r="W67" s="373">
        <v>0</v>
      </c>
      <c r="X67" s="380"/>
    </row>
    <row r="68" spans="1:24" ht="18.75" x14ac:dyDescent="0.25">
      <c r="A68" s="56" t="s">
        <v>71</v>
      </c>
      <c r="C68" s="373">
        <v>0</v>
      </c>
      <c r="D68" s="373"/>
      <c r="E68" s="373">
        <v>0</v>
      </c>
      <c r="F68" s="373"/>
      <c r="G68" s="373">
        <v>0</v>
      </c>
      <c r="H68" s="373"/>
      <c r="I68" s="373">
        <v>8951479</v>
      </c>
      <c r="J68" s="373">
        <v>275605201082</v>
      </c>
      <c r="K68" s="373"/>
      <c r="L68" s="373">
        <v>0</v>
      </c>
      <c r="M68" s="373">
        <v>0</v>
      </c>
      <c r="N68" s="373"/>
      <c r="O68" s="373">
        <v>8951479</v>
      </c>
      <c r="P68" s="373"/>
      <c r="Q68" s="373">
        <v>26410</v>
      </c>
      <c r="R68" s="373"/>
      <c r="S68" s="386">
        <v>275605201082</v>
      </c>
      <c r="T68" s="373"/>
      <c r="U68" s="373">
        <v>235001929456</v>
      </c>
      <c r="W68" s="375">
        <v>6.5087309262607695E-2</v>
      </c>
      <c r="X68" s="380"/>
    </row>
    <row r="69" spans="1:24" ht="18.75" x14ac:dyDescent="0.25">
      <c r="A69" s="57" t="s">
        <v>72</v>
      </c>
      <c r="C69" s="373">
        <v>12159441</v>
      </c>
      <c r="D69" s="373"/>
      <c r="E69" s="373">
        <v>41996962508</v>
      </c>
      <c r="F69" s="373"/>
      <c r="G69" s="373">
        <v>16426358471</v>
      </c>
      <c r="H69" s="373"/>
      <c r="I69" s="373">
        <v>0</v>
      </c>
      <c r="J69" s="373">
        <v>0</v>
      </c>
      <c r="K69" s="373"/>
      <c r="L69" s="373">
        <v>0</v>
      </c>
      <c r="M69" s="373">
        <v>0</v>
      </c>
      <c r="N69" s="373"/>
      <c r="O69" s="373">
        <v>12159441</v>
      </c>
      <c r="P69" s="373"/>
      <c r="Q69" s="373">
        <v>1915</v>
      </c>
      <c r="R69" s="373"/>
      <c r="S69" s="386">
        <v>41996962508</v>
      </c>
      <c r="T69" s="373"/>
      <c r="U69" s="373">
        <v>23146781804</v>
      </c>
      <c r="W69" s="375">
        <v>6.4108484096217838E-3</v>
      </c>
      <c r="X69" s="380"/>
    </row>
    <row r="70" spans="1:24" ht="18.75" customHeight="1" x14ac:dyDescent="0.25">
      <c r="A70" s="58" t="s">
        <v>73</v>
      </c>
      <c r="C70" s="373">
        <v>0</v>
      </c>
      <c r="D70" s="373"/>
      <c r="E70" s="373">
        <v>1</v>
      </c>
      <c r="F70" s="373"/>
      <c r="G70" s="373">
        <v>1</v>
      </c>
      <c r="H70" s="373"/>
      <c r="I70" s="373">
        <v>0</v>
      </c>
      <c r="J70" s="373">
        <v>0</v>
      </c>
      <c r="K70" s="373"/>
      <c r="L70" s="373">
        <v>0</v>
      </c>
      <c r="M70" s="373">
        <v>0</v>
      </c>
      <c r="N70" s="373"/>
      <c r="O70" s="373">
        <v>0</v>
      </c>
      <c r="P70" s="373"/>
      <c r="Q70" s="373">
        <v>3160</v>
      </c>
      <c r="R70" s="373"/>
      <c r="S70" s="386">
        <v>1</v>
      </c>
      <c r="T70" s="373"/>
      <c r="U70" s="373">
        <v>1</v>
      </c>
      <c r="W70" s="373">
        <v>0</v>
      </c>
      <c r="X70" s="380"/>
    </row>
    <row r="71" spans="1:24" ht="18.75" x14ac:dyDescent="0.25">
      <c r="A71" s="59" t="s">
        <v>74</v>
      </c>
      <c r="C71" s="373">
        <v>5107693</v>
      </c>
      <c r="D71" s="373"/>
      <c r="E71" s="373">
        <v>72819143111</v>
      </c>
      <c r="F71" s="373"/>
      <c r="G71" s="373">
        <v>49503696710</v>
      </c>
      <c r="H71" s="373"/>
      <c r="I71" s="373">
        <v>0</v>
      </c>
      <c r="J71" s="373">
        <v>0</v>
      </c>
      <c r="K71" s="373"/>
      <c r="L71" s="373">
        <v>0</v>
      </c>
      <c r="M71" s="373">
        <v>0</v>
      </c>
      <c r="N71" s="373"/>
      <c r="O71" s="373">
        <v>5107693</v>
      </c>
      <c r="P71" s="373"/>
      <c r="Q71" s="373">
        <v>8010</v>
      </c>
      <c r="R71" s="373"/>
      <c r="S71" s="386">
        <v>72819143111</v>
      </c>
      <c r="T71" s="373"/>
      <c r="U71" s="373">
        <v>40669190835</v>
      </c>
      <c r="W71" s="375">
        <v>1.1263942417261169E-2</v>
      </c>
      <c r="X71" s="380"/>
    </row>
    <row r="72" spans="1:24" ht="19.5" thickBot="1" x14ac:dyDescent="0.3">
      <c r="A72" s="586" t="s">
        <v>75</v>
      </c>
      <c r="C72" s="387">
        <f>SUM(C11:$C$71)</f>
        <v>468574396</v>
      </c>
      <c r="D72" s="391"/>
      <c r="E72" s="387">
        <f>SUM(E11:$E$71)</f>
        <v>4538789151881</v>
      </c>
      <c r="F72" s="386"/>
      <c r="G72" s="387">
        <f>SUM(G11:$G$71)</f>
        <v>4208710052999</v>
      </c>
      <c r="H72" s="386"/>
      <c r="I72" s="387">
        <f>SUM(I11:$I$71)</f>
        <v>69254339</v>
      </c>
      <c r="J72" s="387">
        <f>SUM(J11:$J$71)</f>
        <v>820445195703</v>
      </c>
      <c r="K72" s="386"/>
      <c r="L72" s="387">
        <f>SUM(L11:$L$71)</f>
        <v>152797941</v>
      </c>
      <c r="M72" s="387">
        <f>SUM(M11:$M$71)</f>
        <v>1013407591449</v>
      </c>
      <c r="N72" s="373"/>
      <c r="O72" s="387">
        <f>SUM(O11:$O$71)</f>
        <v>385030794</v>
      </c>
      <c r="P72" s="386"/>
      <c r="Q72" s="387">
        <f>SUM(Q11:$Q$71)</f>
        <v>1051640</v>
      </c>
      <c r="R72" s="373"/>
      <c r="S72" s="387">
        <f>SUM(S11:$S$71)</f>
        <v>4130498679560</v>
      </c>
      <c r="T72" s="386"/>
      <c r="U72" s="387">
        <f>SUM(U11:$U$71)</f>
        <v>3710501081983</v>
      </c>
      <c r="V72" s="391"/>
      <c r="W72" s="393">
        <f>SUM(W11:$W$71)</f>
        <v>1.0276765668981029</v>
      </c>
      <c r="X72" s="381"/>
    </row>
    <row r="73" spans="1:24" ht="19.5" thickTop="1" x14ac:dyDescent="0.25">
      <c r="C73" s="398"/>
      <c r="D73" s="391"/>
      <c r="E73" s="399"/>
      <c r="F73" s="391"/>
      <c r="G73" s="400"/>
      <c r="H73" s="391"/>
      <c r="I73" s="401"/>
      <c r="J73" s="60"/>
      <c r="L73" s="61"/>
      <c r="M73" s="62"/>
      <c r="O73" s="403"/>
      <c r="P73" s="391"/>
      <c r="Q73" s="404"/>
      <c r="S73" s="394"/>
      <c r="T73" s="391"/>
      <c r="U73" s="395"/>
      <c r="V73" s="391"/>
      <c r="W73" s="396"/>
    </row>
    <row r="74" spans="1:24" ht="18.75" x14ac:dyDescent="0.25">
      <c r="C74" s="388"/>
      <c r="D74" s="389"/>
      <c r="E74" s="388"/>
      <c r="F74" s="389"/>
      <c r="G74" s="388"/>
      <c r="H74" s="389"/>
      <c r="I74" s="402"/>
      <c r="J74" s="402"/>
      <c r="K74" s="389"/>
      <c r="L74" s="388"/>
      <c r="M74" s="388"/>
      <c r="N74" s="377"/>
      <c r="O74" s="388"/>
      <c r="P74" s="389"/>
      <c r="Q74" s="388"/>
      <c r="R74" s="377"/>
      <c r="S74" s="388"/>
      <c r="T74" s="389"/>
      <c r="U74" s="388"/>
      <c r="V74" s="389"/>
      <c r="W74" s="397"/>
    </row>
    <row r="75" spans="1:24" x14ac:dyDescent="0.25">
      <c r="C75" s="392"/>
      <c r="D75" s="391"/>
      <c r="E75" s="392"/>
      <c r="F75" s="391"/>
      <c r="G75" s="392"/>
      <c r="H75" s="391"/>
      <c r="I75" s="390"/>
      <c r="J75" s="391"/>
      <c r="K75" s="391"/>
      <c r="L75" s="392"/>
      <c r="M75" s="391"/>
      <c r="O75" s="391"/>
      <c r="P75" s="391"/>
      <c r="Q75" s="391"/>
      <c r="S75" s="390"/>
      <c r="T75" s="391"/>
      <c r="U75" s="392"/>
    </row>
    <row r="76" spans="1:24" x14ac:dyDescent="0.25">
      <c r="C76" s="392"/>
      <c r="D76" s="391"/>
      <c r="E76" s="391"/>
      <c r="F76" s="391"/>
      <c r="G76" s="391"/>
      <c r="H76" s="391"/>
      <c r="I76" s="391"/>
      <c r="J76" s="405"/>
      <c r="K76" s="391"/>
      <c r="L76" s="391"/>
      <c r="M76" s="392"/>
      <c r="O76" s="391"/>
      <c r="P76" s="391"/>
      <c r="Q76" s="391"/>
      <c r="S76" s="392"/>
      <c r="T76" s="391"/>
      <c r="U76" s="391"/>
    </row>
    <row r="77" spans="1:24" x14ac:dyDescent="0.25">
      <c r="C77" s="391"/>
      <c r="D77" s="391"/>
      <c r="E77" s="391"/>
      <c r="F77" s="391"/>
      <c r="G77" s="391"/>
      <c r="H77" s="391"/>
      <c r="I77" s="391"/>
      <c r="J77" s="390"/>
      <c r="K77" s="391"/>
      <c r="L77" s="391"/>
      <c r="M77" s="391"/>
      <c r="S77" s="392"/>
      <c r="T77" s="391"/>
      <c r="U77" s="391"/>
    </row>
    <row r="78" spans="1:24" x14ac:dyDescent="0.25">
      <c r="C78" s="391"/>
      <c r="D78" s="391"/>
      <c r="E78" s="391"/>
      <c r="F78" s="391"/>
      <c r="G78" s="391"/>
      <c r="H78" s="391"/>
      <c r="I78" s="391"/>
      <c r="J78" s="391"/>
      <c r="K78" s="391"/>
      <c r="L78" s="391"/>
      <c r="M78" s="390"/>
      <c r="S78" s="391"/>
      <c r="T78" s="391"/>
      <c r="U78" s="391"/>
    </row>
    <row r="79" spans="1:24" x14ac:dyDescent="0.25">
      <c r="J79" s="391"/>
      <c r="K79" s="391"/>
      <c r="L79" s="391"/>
      <c r="M79" s="390"/>
    </row>
    <row r="80" spans="1:24" x14ac:dyDescent="0.25">
      <c r="J80" s="391"/>
      <c r="K80" s="391"/>
      <c r="L80" s="391"/>
      <c r="M80" s="390"/>
    </row>
    <row r="81" spans="10:13" x14ac:dyDescent="0.25">
      <c r="J81" s="391"/>
      <c r="K81" s="391"/>
      <c r="L81" s="391"/>
      <c r="M81" s="391"/>
    </row>
    <row r="82" spans="10:13" x14ac:dyDescent="0.25">
      <c r="J82" s="391"/>
      <c r="K82" s="391"/>
      <c r="L82" s="391"/>
      <c r="M82" s="391"/>
    </row>
  </sheetData>
  <mergeCells count="33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  <mergeCell ref="C53:G53"/>
    <mergeCell ref="I53:M53"/>
    <mergeCell ref="O53:W53"/>
    <mergeCell ref="A54:A55"/>
    <mergeCell ref="C54:C55"/>
    <mergeCell ref="E54:E55"/>
    <mergeCell ref="G54:G55"/>
    <mergeCell ref="I54:J54"/>
    <mergeCell ref="L54:M54"/>
    <mergeCell ref="O54:O55"/>
    <mergeCell ref="Q54:Q55"/>
    <mergeCell ref="S54:S55"/>
    <mergeCell ref="U54:U55"/>
    <mergeCell ref="W54:W55"/>
  </mergeCells>
  <printOptions horizontalCentered="1"/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0"/>
  <sheetViews>
    <sheetView rightToLeft="1" view="pageBreakPreview" zoomScaleNormal="100" zoomScaleSheetLayoutView="100" workbookViewId="0">
      <selection activeCell="T8" sqref="T8"/>
    </sheetView>
  </sheetViews>
  <sheetFormatPr defaultRowHeight="15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42578125" customWidth="1"/>
    <col min="18" max="18" width="1.42578125" customWidth="1"/>
    <col min="19" max="19" width="10.7109375" customWidth="1"/>
    <col min="20" max="20" width="16.42578125" bestFit="1" customWidth="1"/>
    <col min="22" max="22" width="16.42578125" bestFit="1" customWidth="1"/>
  </cols>
  <sheetData>
    <row r="1" spans="1:23" ht="20.100000000000001" customHeight="1" x14ac:dyDescent="0.25">
      <c r="A1" s="757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</row>
    <row r="2" spans="1:23" ht="20.100000000000001" customHeight="1" x14ac:dyDescent="0.25">
      <c r="A2" s="758" t="s">
        <v>1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</row>
    <row r="3" spans="1:23" ht="20.100000000000001" customHeight="1" x14ac:dyDescent="0.25">
      <c r="A3" s="759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</row>
    <row r="5" spans="1:23" ht="21" x14ac:dyDescent="0.25">
      <c r="A5" s="760" t="s">
        <v>78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</row>
    <row r="7" spans="1:23" ht="21" x14ac:dyDescent="0.25">
      <c r="C7" s="761" t="s">
        <v>79</v>
      </c>
      <c r="D7" s="744"/>
      <c r="E7" s="744"/>
      <c r="F7" s="744"/>
      <c r="G7" s="744"/>
      <c r="H7" s="744"/>
      <c r="I7" s="744"/>
      <c r="K7" s="63" t="s">
        <v>5</v>
      </c>
      <c r="M7" s="762" t="s">
        <v>6</v>
      </c>
      <c r="N7" s="744"/>
      <c r="O7" s="744"/>
      <c r="Q7" s="763" t="s">
        <v>7</v>
      </c>
      <c r="R7" s="744"/>
      <c r="S7" s="744"/>
    </row>
    <row r="8" spans="1:23" ht="63" x14ac:dyDescent="0.25">
      <c r="A8" s="64" t="s">
        <v>80</v>
      </c>
      <c r="C8" s="65" t="s">
        <v>81</v>
      </c>
      <c r="E8" s="66" t="s">
        <v>82</v>
      </c>
      <c r="G8" s="67" t="s">
        <v>83</v>
      </c>
      <c r="I8" s="68" t="s">
        <v>84</v>
      </c>
      <c r="K8" s="69" t="s">
        <v>85</v>
      </c>
      <c r="M8" s="70" t="s">
        <v>86</v>
      </c>
      <c r="O8" s="71" t="s">
        <v>87</v>
      </c>
      <c r="Q8" s="72" t="s">
        <v>85</v>
      </c>
      <c r="S8" s="73" t="s">
        <v>15</v>
      </c>
      <c r="T8" s="410"/>
    </row>
    <row r="9" spans="1:23" ht="37.5" x14ac:dyDescent="0.25">
      <c r="A9" s="74" t="s">
        <v>88</v>
      </c>
      <c r="C9" s="1" t="s">
        <v>89</v>
      </c>
      <c r="E9" s="75" t="s">
        <v>90</v>
      </c>
      <c r="G9" s="1" t="s">
        <v>91</v>
      </c>
      <c r="I9" s="705" t="s">
        <v>92</v>
      </c>
      <c r="K9" s="373">
        <v>100000</v>
      </c>
      <c r="L9" s="373"/>
      <c r="M9" s="373">
        <v>1931140</v>
      </c>
      <c r="N9" s="373"/>
      <c r="O9" s="373">
        <v>1931140</v>
      </c>
      <c r="P9" s="373"/>
      <c r="Q9" s="373">
        <v>100000</v>
      </c>
      <c r="S9" s="373">
        <v>0</v>
      </c>
      <c r="T9" s="380"/>
      <c r="U9" s="380"/>
      <c r="W9" s="380"/>
    </row>
    <row r="10" spans="1:23" ht="37.5" x14ac:dyDescent="0.25">
      <c r="A10" s="76" t="s">
        <v>93</v>
      </c>
      <c r="C10" s="1" t="s">
        <v>94</v>
      </c>
      <c r="E10" s="77" t="s">
        <v>95</v>
      </c>
      <c r="G10" s="1" t="s">
        <v>96</v>
      </c>
      <c r="I10" s="705" t="s">
        <v>92</v>
      </c>
      <c r="K10" s="373">
        <v>20000000</v>
      </c>
      <c r="L10" s="373"/>
      <c r="M10" s="373">
        <v>0</v>
      </c>
      <c r="N10" s="373"/>
      <c r="O10" s="373">
        <v>0</v>
      </c>
      <c r="P10" s="373"/>
      <c r="Q10" s="373">
        <v>20000000</v>
      </c>
      <c r="S10" s="373">
        <v>0</v>
      </c>
      <c r="T10" s="380"/>
    </row>
    <row r="11" spans="1:23" ht="37.5" x14ac:dyDescent="0.25">
      <c r="A11" s="78" t="s">
        <v>93</v>
      </c>
      <c r="C11" s="1" t="s">
        <v>97</v>
      </c>
      <c r="E11" s="79" t="s">
        <v>90</v>
      </c>
      <c r="G11" s="1" t="s">
        <v>98</v>
      </c>
      <c r="I11" s="705" t="s">
        <v>92</v>
      </c>
      <c r="K11" s="373">
        <v>10335271</v>
      </c>
      <c r="L11" s="373"/>
      <c r="M11" s="373">
        <v>69753</v>
      </c>
      <c r="N11" s="373"/>
      <c r="O11" s="373">
        <v>0</v>
      </c>
      <c r="P11" s="373"/>
      <c r="Q11" s="373">
        <v>10405024</v>
      </c>
      <c r="S11" s="373">
        <v>0</v>
      </c>
      <c r="T11" s="380"/>
    </row>
    <row r="12" spans="1:23" ht="37.5" x14ac:dyDescent="0.25">
      <c r="A12" s="80" t="s">
        <v>93</v>
      </c>
      <c r="C12" s="1" t="s">
        <v>99</v>
      </c>
      <c r="E12" s="81" t="s">
        <v>90</v>
      </c>
      <c r="G12" s="1" t="s">
        <v>100</v>
      </c>
      <c r="I12" s="705" t="s">
        <v>92</v>
      </c>
      <c r="K12" s="373">
        <v>3738397533</v>
      </c>
      <c r="L12" s="373"/>
      <c r="M12" s="373">
        <v>43443828079</v>
      </c>
      <c r="N12" s="373"/>
      <c r="O12" s="373">
        <v>45722145300</v>
      </c>
      <c r="P12" s="373"/>
      <c r="Q12" s="373">
        <v>1460080312</v>
      </c>
      <c r="S12" s="82">
        <v>4.0439114281051866E-4</v>
      </c>
      <c r="T12" s="380"/>
    </row>
    <row r="13" spans="1:23" ht="37.5" x14ac:dyDescent="0.25">
      <c r="A13" s="83" t="s">
        <v>93</v>
      </c>
      <c r="C13" s="1" t="s">
        <v>101</v>
      </c>
      <c r="E13" s="84" t="s">
        <v>90</v>
      </c>
      <c r="G13" s="1" t="s">
        <v>102</v>
      </c>
      <c r="I13" s="705" t="s">
        <v>92</v>
      </c>
      <c r="K13" s="373">
        <v>15329802472</v>
      </c>
      <c r="L13" s="373"/>
      <c r="M13" s="373">
        <v>925012956062</v>
      </c>
      <c r="N13" s="373"/>
      <c r="O13" s="373">
        <v>862109415935</v>
      </c>
      <c r="P13" s="373"/>
      <c r="Q13" s="373">
        <v>78233342599</v>
      </c>
      <c r="S13" s="85">
        <v>2.1667897689929567E-2</v>
      </c>
      <c r="T13" s="380"/>
    </row>
    <row r="14" spans="1:23" ht="19.5" thickBot="1" x14ac:dyDescent="0.3">
      <c r="A14" s="585" t="s">
        <v>75</v>
      </c>
      <c r="K14" s="406">
        <f>SUM(K9:$K$13)</f>
        <v>19098635276</v>
      </c>
      <c r="L14" s="373"/>
      <c r="M14" s="406">
        <f>SUM(M9:$M$13)</f>
        <v>968458785034</v>
      </c>
      <c r="N14" s="373"/>
      <c r="O14" s="406">
        <f>SUM(O9:$O$13)</f>
        <v>907833492375</v>
      </c>
      <c r="P14" s="373"/>
      <c r="Q14" s="406">
        <f>SUM(Q9:$Q$13)</f>
        <v>79723927935</v>
      </c>
      <c r="S14" s="407">
        <f>SUM(S9:$S$13)</f>
        <v>2.2072288832740084E-2</v>
      </c>
    </row>
    <row r="15" spans="1:23" ht="19.5" thickTop="1" x14ac:dyDescent="0.25">
      <c r="K15" s="86"/>
      <c r="M15" s="87"/>
      <c r="O15" s="88"/>
      <c r="Q15" s="89"/>
      <c r="S15" s="90"/>
      <c r="T15" s="380"/>
    </row>
    <row r="16" spans="1:23" x14ac:dyDescent="0.25">
      <c r="K16" s="390"/>
      <c r="L16" s="391"/>
      <c r="M16" s="390"/>
      <c r="N16" s="391"/>
      <c r="O16" s="390"/>
      <c r="P16" s="391"/>
      <c r="Q16" s="390"/>
    </row>
    <row r="17" spans="11:17" x14ac:dyDescent="0.25">
      <c r="K17" s="390"/>
      <c r="L17" s="391"/>
      <c r="M17" s="390"/>
      <c r="N17" s="391"/>
      <c r="O17" s="390"/>
      <c r="P17" s="391"/>
      <c r="Q17" s="390"/>
    </row>
    <row r="18" spans="11:17" x14ac:dyDescent="0.25">
      <c r="K18" s="390"/>
      <c r="L18" s="391"/>
      <c r="M18" s="391"/>
      <c r="N18" s="391"/>
      <c r="O18" s="391"/>
      <c r="P18" s="391"/>
      <c r="Q18" s="390"/>
    </row>
    <row r="19" spans="11:17" x14ac:dyDescent="0.25">
      <c r="K19" s="390"/>
      <c r="L19" s="391"/>
      <c r="M19" s="391"/>
      <c r="N19" s="391"/>
      <c r="O19" s="391"/>
      <c r="P19" s="391"/>
      <c r="Q19" s="390"/>
    </row>
    <row r="20" spans="11:17" x14ac:dyDescent="0.25">
      <c r="K20" s="391"/>
      <c r="L20" s="391"/>
      <c r="M20" s="391"/>
      <c r="N20" s="391"/>
      <c r="O20" s="391"/>
      <c r="P20" s="391"/>
      <c r="Q20" s="39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6"/>
  <sheetViews>
    <sheetView rightToLeft="1" view="pageBreakPreview" topLeftCell="A4" zoomScale="90" zoomScaleNormal="100" zoomScaleSheetLayoutView="90" workbookViewId="0">
      <selection activeCell="N20" sqref="N20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22.85546875" bestFit="1" customWidth="1"/>
    <col min="11" max="11" width="10.140625" bestFit="1" customWidth="1"/>
  </cols>
  <sheetData>
    <row r="1" spans="1:11" ht="20.100000000000001" customHeight="1" x14ac:dyDescent="0.25">
      <c r="A1" s="764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11" ht="20.100000000000001" customHeight="1" x14ac:dyDescent="0.25">
      <c r="A2" s="765" t="s">
        <v>103</v>
      </c>
      <c r="B2" s="738"/>
      <c r="C2" s="738"/>
      <c r="D2" s="738"/>
      <c r="E2" s="738"/>
      <c r="F2" s="738"/>
      <c r="G2" s="738"/>
      <c r="H2" s="738"/>
      <c r="I2" s="738"/>
    </row>
    <row r="3" spans="1:11" ht="20.100000000000001" customHeight="1" x14ac:dyDescent="0.25">
      <c r="A3" s="766" t="s">
        <v>2</v>
      </c>
      <c r="B3" s="738"/>
      <c r="C3" s="738"/>
      <c r="D3" s="738"/>
      <c r="E3" s="738"/>
      <c r="F3" s="738"/>
      <c r="G3" s="738"/>
      <c r="H3" s="738"/>
      <c r="I3" s="738"/>
    </row>
    <row r="5" spans="1:11" ht="21" x14ac:dyDescent="0.25">
      <c r="A5" s="767" t="s">
        <v>104</v>
      </c>
      <c r="B5" s="738"/>
      <c r="C5" s="738"/>
      <c r="D5" s="738"/>
      <c r="E5" s="738"/>
      <c r="F5" s="738"/>
      <c r="G5" s="738"/>
      <c r="H5" s="738"/>
      <c r="I5" s="738"/>
    </row>
    <row r="7" spans="1:11" ht="42" x14ac:dyDescent="0.25">
      <c r="A7" s="91" t="s">
        <v>105</v>
      </c>
      <c r="C7" s="92" t="s">
        <v>106</v>
      </c>
      <c r="E7" s="93" t="s">
        <v>85</v>
      </c>
      <c r="G7" s="706" t="s">
        <v>107</v>
      </c>
      <c r="I7" s="409" t="s">
        <v>108</v>
      </c>
      <c r="J7" s="408"/>
    </row>
    <row r="8" spans="1:11" ht="21" x14ac:dyDescent="0.25">
      <c r="A8" s="717" t="s">
        <v>109</v>
      </c>
      <c r="C8" s="1" t="s">
        <v>110</v>
      </c>
      <c r="E8" s="373">
        <v>-1606475258252</v>
      </c>
      <c r="G8" s="94">
        <f>E8/-1601611210814</f>
        <v>1.0030369713980261</v>
      </c>
      <c r="I8" s="95">
        <f>E8/3610564518927</f>
        <v>-0.44493741901873501</v>
      </c>
      <c r="J8" s="580"/>
      <c r="K8" s="391"/>
    </row>
    <row r="9" spans="1:11" ht="21" x14ac:dyDescent="0.25">
      <c r="A9" s="96" t="s">
        <v>111</v>
      </c>
      <c r="C9" s="1" t="s">
        <v>112</v>
      </c>
      <c r="E9" s="373">
        <v>1409239243</v>
      </c>
      <c r="G9" s="97">
        <f>E9/-1601611210814</f>
        <v>-8.7988847323550558E-4</v>
      </c>
      <c r="I9" s="98">
        <f>E9/3610564518927</f>
        <v>3.9030994616287942E-4</v>
      </c>
      <c r="J9" s="716"/>
      <c r="K9" s="390"/>
    </row>
    <row r="10" spans="1:11" ht="21" x14ac:dyDescent="0.25">
      <c r="A10" s="99" t="s">
        <v>113</v>
      </c>
      <c r="C10" s="1" t="s">
        <v>114</v>
      </c>
      <c r="E10" s="373">
        <v>48848938</v>
      </c>
      <c r="G10" s="373">
        <v>0</v>
      </c>
      <c r="I10" s="373">
        <v>0</v>
      </c>
      <c r="J10" s="716"/>
      <c r="K10" s="390"/>
    </row>
    <row r="11" spans="1:11" ht="21" x14ac:dyDescent="0.25">
      <c r="A11" s="100" t="s">
        <v>115</v>
      </c>
      <c r="C11" s="1" t="s">
        <v>116</v>
      </c>
      <c r="E11" s="373">
        <v>3405959257</v>
      </c>
      <c r="G11" s="101">
        <f>E11/-1601611210814</f>
        <v>-2.1265830521184736E-3</v>
      </c>
      <c r="I11" s="102">
        <f>E11/3610564518927</f>
        <v>9.4333150374285369E-4</v>
      </c>
      <c r="J11" s="380"/>
      <c r="K11" s="392"/>
    </row>
    <row r="12" spans="1:11" ht="21.75" thickBot="1" x14ac:dyDescent="0.3">
      <c r="A12" s="584" t="s">
        <v>75</v>
      </c>
      <c r="E12" s="406">
        <f>SUM(E8:$E$11)</f>
        <v>-1601611210814</v>
      </c>
      <c r="G12" s="411">
        <f>SUM(G8:$G$11)</f>
        <v>1.0000304998726721</v>
      </c>
      <c r="I12" s="103">
        <f>SUM(I8:$I$11)</f>
        <v>-0.44360377756882924</v>
      </c>
    </row>
    <row r="13" spans="1:11" ht="19.5" thickTop="1" x14ac:dyDescent="0.25">
      <c r="E13" s="104"/>
      <c r="G13" s="105"/>
      <c r="I13" s="106"/>
    </row>
    <row r="14" spans="1:11" x14ac:dyDescent="0.25">
      <c r="E14" s="378"/>
    </row>
    <row r="15" spans="1:11" x14ac:dyDescent="0.25">
      <c r="E15" s="378"/>
    </row>
    <row r="16" spans="1:11" x14ac:dyDescent="0.25">
      <c r="E16" s="378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9"/>
  <sheetViews>
    <sheetView rightToLeft="1" view="pageBreakPreview" zoomScale="90" zoomScaleNormal="100" zoomScaleSheetLayoutView="90" workbookViewId="0">
      <selection activeCell="Q43" sqref="Q43"/>
    </sheetView>
  </sheetViews>
  <sheetFormatPr defaultRowHeight="15" x14ac:dyDescent="0.25"/>
  <cols>
    <col min="1" max="1" width="22.5703125" bestFit="1" customWidth="1"/>
    <col min="2" max="2" width="1.42578125" customWidth="1"/>
    <col min="3" max="3" width="11.5703125" bestFit="1" customWidth="1"/>
    <col min="4" max="4" width="1.42578125" customWidth="1"/>
    <col min="5" max="5" width="14.85546875" bestFit="1" customWidth="1"/>
    <col min="6" max="6" width="1.42578125" customWidth="1"/>
    <col min="7" max="7" width="12.140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18.14062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9.42578125" bestFit="1" customWidth="1"/>
  </cols>
  <sheetData>
    <row r="1" spans="1:19" ht="20.100000000000001" customHeight="1" x14ac:dyDescent="0.25">
      <c r="A1" s="771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</row>
    <row r="2" spans="1:19" ht="20.100000000000001" customHeight="1" x14ac:dyDescent="0.25">
      <c r="A2" s="772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</row>
    <row r="3" spans="1:19" ht="20.100000000000001" customHeight="1" x14ac:dyDescent="0.25">
      <c r="A3" s="773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</row>
    <row r="5" spans="1:19" ht="21" x14ac:dyDescent="0.25">
      <c r="A5" s="774" t="s">
        <v>117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</row>
    <row r="7" spans="1:19" ht="21" x14ac:dyDescent="0.25">
      <c r="C7" s="768" t="s">
        <v>118</v>
      </c>
      <c r="D7" s="744"/>
      <c r="E7" s="744"/>
      <c r="F7" s="744"/>
      <c r="G7" s="744"/>
      <c r="I7" s="769" t="s">
        <v>119</v>
      </c>
      <c r="J7" s="744"/>
      <c r="K7" s="744"/>
      <c r="L7" s="744"/>
      <c r="M7" s="744"/>
      <c r="O7" s="770" t="s">
        <v>7</v>
      </c>
      <c r="P7" s="744"/>
      <c r="Q7" s="744"/>
      <c r="R7" s="744"/>
      <c r="S7" s="744"/>
    </row>
    <row r="8" spans="1:19" ht="63" x14ac:dyDescent="0.25">
      <c r="A8" s="107" t="s">
        <v>76</v>
      </c>
      <c r="C8" s="108" t="s">
        <v>120</v>
      </c>
      <c r="E8" s="109" t="s">
        <v>121</v>
      </c>
      <c r="G8" s="110" t="s">
        <v>122</v>
      </c>
      <c r="I8" s="111" t="s">
        <v>123</v>
      </c>
      <c r="K8" s="112" t="s">
        <v>124</v>
      </c>
      <c r="M8" s="113" t="s">
        <v>125</v>
      </c>
      <c r="O8" s="114" t="s">
        <v>123</v>
      </c>
      <c r="Q8" s="115" t="s">
        <v>124</v>
      </c>
      <c r="S8" s="116" t="s">
        <v>125</v>
      </c>
    </row>
    <row r="9" spans="1:19" ht="18.75" x14ac:dyDescent="0.25">
      <c r="A9" s="486" t="s">
        <v>18</v>
      </c>
      <c r="C9" s="1" t="s">
        <v>126</v>
      </c>
      <c r="E9" s="373">
        <v>11113871</v>
      </c>
      <c r="F9" s="373"/>
      <c r="G9" s="373">
        <v>650</v>
      </c>
      <c r="H9" s="373"/>
      <c r="I9" s="373">
        <v>0</v>
      </c>
      <c r="J9" s="373"/>
      <c r="K9" s="373">
        <v>0</v>
      </c>
      <c r="L9" s="373"/>
      <c r="M9" s="373">
        <v>0</v>
      </c>
      <c r="N9" s="373"/>
      <c r="O9" s="373">
        <v>7224016150</v>
      </c>
      <c r="P9" s="373"/>
      <c r="Q9" s="373">
        <v>0</v>
      </c>
      <c r="R9" s="373"/>
      <c r="S9" s="373">
        <v>7224016150</v>
      </c>
    </row>
    <row r="10" spans="1:19" ht="18.75" x14ac:dyDescent="0.25">
      <c r="A10" s="487" t="s">
        <v>20</v>
      </c>
      <c r="C10" s="1" t="s">
        <v>127</v>
      </c>
      <c r="E10" s="373">
        <v>202853072</v>
      </c>
      <c r="F10" s="373"/>
      <c r="G10" s="373">
        <v>30</v>
      </c>
      <c r="H10" s="373"/>
      <c r="I10" s="373">
        <v>0</v>
      </c>
      <c r="J10" s="373"/>
      <c r="K10" s="373">
        <v>0</v>
      </c>
      <c r="L10" s="373"/>
      <c r="M10" s="373">
        <v>0</v>
      </c>
      <c r="N10" s="373"/>
      <c r="O10" s="373">
        <v>6085592160</v>
      </c>
      <c r="P10" s="373"/>
      <c r="Q10" s="373">
        <v>0</v>
      </c>
      <c r="R10" s="373"/>
      <c r="S10" s="373">
        <v>6085592160</v>
      </c>
    </row>
    <row r="11" spans="1:19" ht="18.75" x14ac:dyDescent="0.25">
      <c r="A11" s="488" t="s">
        <v>21</v>
      </c>
      <c r="C11" s="1" t="s">
        <v>128</v>
      </c>
      <c r="E11" s="373">
        <v>78465821</v>
      </c>
      <c r="F11" s="373"/>
      <c r="G11" s="373">
        <v>62</v>
      </c>
      <c r="H11" s="373"/>
      <c r="I11" s="373">
        <v>0</v>
      </c>
      <c r="J11" s="373"/>
      <c r="K11" s="373">
        <v>0</v>
      </c>
      <c r="L11" s="373"/>
      <c r="M11" s="373">
        <v>0</v>
      </c>
      <c r="N11" s="373"/>
      <c r="O11" s="373">
        <v>4864880902</v>
      </c>
      <c r="P11" s="373"/>
      <c r="Q11" s="373">
        <v>-145461555</v>
      </c>
      <c r="R11" s="373"/>
      <c r="S11" s="373">
        <v>4719419347</v>
      </c>
    </row>
    <row r="12" spans="1:19" ht="18.75" x14ac:dyDescent="0.25">
      <c r="A12" s="489" t="s">
        <v>22</v>
      </c>
      <c r="C12" s="1" t="s">
        <v>128</v>
      </c>
      <c r="E12" s="373">
        <v>450000</v>
      </c>
      <c r="F12" s="373"/>
      <c r="G12" s="373">
        <v>300</v>
      </c>
      <c r="H12" s="373"/>
      <c r="I12" s="373">
        <v>0</v>
      </c>
      <c r="J12" s="373"/>
      <c r="K12" s="373">
        <v>0</v>
      </c>
      <c r="L12" s="373"/>
      <c r="M12" s="373">
        <v>0</v>
      </c>
      <c r="N12" s="373"/>
      <c r="O12" s="373">
        <v>135000000</v>
      </c>
      <c r="P12" s="373"/>
      <c r="Q12" s="373">
        <v>-4036545</v>
      </c>
      <c r="R12" s="373"/>
      <c r="S12" s="373">
        <v>130963455</v>
      </c>
    </row>
    <row r="13" spans="1:19" ht="18.75" x14ac:dyDescent="0.25">
      <c r="A13" s="490" t="s">
        <v>129</v>
      </c>
      <c r="C13" s="1" t="s">
        <v>130</v>
      </c>
      <c r="E13" s="373">
        <v>3831869</v>
      </c>
      <c r="F13" s="373"/>
      <c r="G13" s="373">
        <v>600</v>
      </c>
      <c r="H13" s="373"/>
      <c r="I13" s="373">
        <v>0</v>
      </c>
      <c r="J13" s="373"/>
      <c r="K13" s="373">
        <v>0</v>
      </c>
      <c r="L13" s="373"/>
      <c r="M13" s="373">
        <v>0</v>
      </c>
      <c r="N13" s="373"/>
      <c r="O13" s="373">
        <v>2299121400</v>
      </c>
      <c r="P13" s="373"/>
      <c r="Q13" s="373">
        <v>0</v>
      </c>
      <c r="R13" s="373"/>
      <c r="S13" s="373">
        <v>2299121400</v>
      </c>
    </row>
    <row r="14" spans="1:19" ht="18.75" x14ac:dyDescent="0.25">
      <c r="A14" s="491" t="s">
        <v>26</v>
      </c>
      <c r="C14" s="1" t="s">
        <v>131</v>
      </c>
      <c r="E14" s="373">
        <v>3429946</v>
      </c>
      <c r="F14" s="373"/>
      <c r="G14" s="373">
        <v>100</v>
      </c>
      <c r="H14" s="373"/>
      <c r="I14" s="373">
        <v>0</v>
      </c>
      <c r="J14" s="373"/>
      <c r="K14" s="373">
        <v>0</v>
      </c>
      <c r="L14" s="373"/>
      <c r="M14" s="373">
        <v>0</v>
      </c>
      <c r="N14" s="373"/>
      <c r="O14" s="373">
        <v>342994600</v>
      </c>
      <c r="P14" s="373"/>
      <c r="Q14" s="373">
        <v>0</v>
      </c>
      <c r="R14" s="373"/>
      <c r="S14" s="373">
        <v>342994600</v>
      </c>
    </row>
    <row r="15" spans="1:19" ht="18.75" x14ac:dyDescent="0.25">
      <c r="A15" s="492" t="s">
        <v>132</v>
      </c>
      <c r="C15" s="1" t="s">
        <v>133</v>
      </c>
      <c r="E15" s="373">
        <v>350000</v>
      </c>
      <c r="F15" s="373"/>
      <c r="G15" s="373">
        <v>40</v>
      </c>
      <c r="H15" s="373"/>
      <c r="I15" s="373">
        <v>0</v>
      </c>
      <c r="J15" s="373"/>
      <c r="K15" s="373">
        <v>0</v>
      </c>
      <c r="L15" s="373"/>
      <c r="M15" s="373">
        <v>0</v>
      </c>
      <c r="N15" s="373"/>
      <c r="O15" s="373">
        <v>14000000</v>
      </c>
      <c r="P15" s="373"/>
      <c r="Q15" s="373">
        <v>-1022222</v>
      </c>
      <c r="R15" s="373"/>
      <c r="S15" s="373">
        <v>12977778</v>
      </c>
    </row>
    <row r="16" spans="1:19" ht="18.75" customHeight="1" x14ac:dyDescent="0.25">
      <c r="A16" s="493" t="s">
        <v>28</v>
      </c>
      <c r="C16" s="1" t="s">
        <v>134</v>
      </c>
      <c r="E16" s="373">
        <v>60541</v>
      </c>
      <c r="F16" s="373"/>
      <c r="G16" s="373">
        <v>110</v>
      </c>
      <c r="H16" s="373"/>
      <c r="I16" s="373">
        <v>0</v>
      </c>
      <c r="J16" s="373"/>
      <c r="K16" s="373">
        <v>0</v>
      </c>
      <c r="L16" s="373"/>
      <c r="M16" s="373">
        <v>0</v>
      </c>
      <c r="N16" s="373"/>
      <c r="O16" s="373">
        <v>6659510</v>
      </c>
      <c r="P16" s="373"/>
      <c r="Q16" s="373">
        <v>-4558</v>
      </c>
      <c r="R16" s="373"/>
      <c r="S16" s="373">
        <v>6654952</v>
      </c>
    </row>
    <row r="17" spans="1:19" ht="18.75" customHeight="1" x14ac:dyDescent="0.25">
      <c r="A17" s="494" t="s">
        <v>135</v>
      </c>
      <c r="C17" s="1" t="s">
        <v>136</v>
      </c>
      <c r="E17" s="373">
        <v>16042976</v>
      </c>
      <c r="F17" s="373"/>
      <c r="G17" s="373">
        <v>151</v>
      </c>
      <c r="H17" s="373"/>
      <c r="I17" s="373">
        <v>0</v>
      </c>
      <c r="J17" s="373"/>
      <c r="K17" s="373">
        <v>0</v>
      </c>
      <c r="L17" s="373"/>
      <c r="M17" s="373">
        <v>0</v>
      </c>
      <c r="N17" s="373"/>
      <c r="O17" s="373">
        <v>2422489376</v>
      </c>
      <c r="P17" s="373"/>
      <c r="Q17" s="373">
        <v>0</v>
      </c>
      <c r="R17" s="373"/>
      <c r="S17" s="373">
        <v>2422489376</v>
      </c>
    </row>
    <row r="18" spans="1:19" ht="18.75" customHeight="1" x14ac:dyDescent="0.25">
      <c r="A18" s="495" t="s">
        <v>35</v>
      </c>
      <c r="C18" s="1" t="s">
        <v>137</v>
      </c>
      <c r="E18" s="373">
        <v>8354000</v>
      </c>
      <c r="F18" s="373"/>
      <c r="G18" s="373">
        <v>800</v>
      </c>
      <c r="H18" s="373"/>
      <c r="I18" s="373">
        <v>0</v>
      </c>
      <c r="J18" s="373"/>
      <c r="K18" s="373">
        <v>0</v>
      </c>
      <c r="L18" s="373"/>
      <c r="M18" s="373">
        <v>0</v>
      </c>
      <c r="N18" s="373"/>
      <c r="O18" s="373">
        <v>6683200000</v>
      </c>
      <c r="P18" s="373"/>
      <c r="Q18" s="373">
        <v>0</v>
      </c>
      <c r="R18" s="373"/>
      <c r="S18" s="373">
        <v>6683200000</v>
      </c>
    </row>
    <row r="19" spans="1:19" ht="18.75" customHeight="1" x14ac:dyDescent="0.25">
      <c r="A19" s="496" t="s">
        <v>36</v>
      </c>
      <c r="C19" s="1" t="s">
        <v>138</v>
      </c>
      <c r="E19" s="373">
        <v>3616747</v>
      </c>
      <c r="F19" s="373"/>
      <c r="G19" s="373">
        <v>720</v>
      </c>
      <c r="H19" s="373"/>
      <c r="I19" s="373">
        <v>0</v>
      </c>
      <c r="J19" s="373"/>
      <c r="K19" s="373">
        <v>0</v>
      </c>
      <c r="L19" s="373"/>
      <c r="M19" s="373">
        <v>0</v>
      </c>
      <c r="N19" s="373"/>
      <c r="O19" s="373">
        <v>2604057840</v>
      </c>
      <c r="P19" s="373"/>
      <c r="Q19" s="373">
        <v>-200622849</v>
      </c>
      <c r="R19" s="373"/>
      <c r="S19" s="373">
        <v>2403434991</v>
      </c>
    </row>
    <row r="20" spans="1:19" ht="18.75" customHeight="1" x14ac:dyDescent="0.25">
      <c r="A20" s="497" t="s">
        <v>37</v>
      </c>
      <c r="C20" s="1" t="s">
        <v>139</v>
      </c>
      <c r="E20" s="373">
        <v>9050002</v>
      </c>
      <c r="F20" s="373"/>
      <c r="G20" s="373">
        <v>600</v>
      </c>
      <c r="H20" s="373"/>
      <c r="I20" s="373">
        <v>0</v>
      </c>
      <c r="J20" s="373"/>
      <c r="K20" s="373">
        <v>0</v>
      </c>
      <c r="L20" s="373"/>
      <c r="M20" s="373">
        <v>0</v>
      </c>
      <c r="N20" s="373"/>
      <c r="O20" s="373">
        <v>5430001200</v>
      </c>
      <c r="P20" s="373"/>
      <c r="Q20" s="373">
        <v>-534202575</v>
      </c>
      <c r="R20" s="373"/>
      <c r="S20" s="373">
        <v>4895798625</v>
      </c>
    </row>
    <row r="21" spans="1:19" ht="18.75" customHeight="1" x14ac:dyDescent="0.25">
      <c r="A21" s="498" t="s">
        <v>42</v>
      </c>
      <c r="C21" s="1" t="s">
        <v>140</v>
      </c>
      <c r="E21" s="373">
        <v>238869</v>
      </c>
      <c r="F21" s="373"/>
      <c r="G21" s="373">
        <v>3000</v>
      </c>
      <c r="H21" s="373"/>
      <c r="I21" s="373">
        <v>0</v>
      </c>
      <c r="J21" s="373"/>
      <c r="K21" s="373">
        <v>0</v>
      </c>
      <c r="L21" s="373"/>
      <c r="M21" s="373">
        <v>0</v>
      </c>
      <c r="N21" s="373"/>
      <c r="O21" s="373">
        <v>716607000</v>
      </c>
      <c r="P21" s="373"/>
      <c r="Q21" s="373">
        <v>0</v>
      </c>
      <c r="R21" s="373"/>
      <c r="S21" s="373">
        <v>716607000</v>
      </c>
    </row>
    <row r="22" spans="1:19" ht="18.75" customHeight="1" x14ac:dyDescent="0.25">
      <c r="A22" s="499" t="s">
        <v>141</v>
      </c>
      <c r="C22" s="1" t="s">
        <v>142</v>
      </c>
      <c r="E22" s="373">
        <v>12000000</v>
      </c>
      <c r="F22" s="373"/>
      <c r="G22" s="373">
        <v>50</v>
      </c>
      <c r="H22" s="373"/>
      <c r="I22" s="373">
        <v>0</v>
      </c>
      <c r="J22" s="373"/>
      <c r="K22" s="373">
        <v>0</v>
      </c>
      <c r="L22" s="373"/>
      <c r="M22" s="373">
        <v>0</v>
      </c>
      <c r="N22" s="373"/>
      <c r="O22" s="373">
        <v>600000000</v>
      </c>
      <c r="P22" s="373"/>
      <c r="Q22" s="373">
        <v>0</v>
      </c>
      <c r="R22" s="373"/>
      <c r="S22" s="373">
        <v>600000000</v>
      </c>
    </row>
    <row r="23" spans="1:19" ht="18.75" x14ac:dyDescent="0.25">
      <c r="A23" s="500" t="s">
        <v>47</v>
      </c>
      <c r="C23" s="1" t="s">
        <v>126</v>
      </c>
      <c r="E23" s="373">
        <v>1500000</v>
      </c>
      <c r="F23" s="373"/>
      <c r="G23" s="373">
        <v>2000</v>
      </c>
      <c r="H23" s="373"/>
      <c r="I23" s="373">
        <v>0</v>
      </c>
      <c r="J23" s="373"/>
      <c r="K23" s="373">
        <v>0</v>
      </c>
      <c r="L23" s="373"/>
      <c r="M23" s="373">
        <v>0</v>
      </c>
      <c r="N23" s="373"/>
      <c r="O23" s="373">
        <v>3000000000</v>
      </c>
      <c r="P23" s="373"/>
      <c r="Q23" s="373">
        <v>-66309444</v>
      </c>
      <c r="R23" s="373"/>
      <c r="S23" s="373">
        <v>2933690556</v>
      </c>
    </row>
    <row r="24" spans="1:19" ht="18.75" customHeight="1" x14ac:dyDescent="0.25">
      <c r="A24" s="501" t="s">
        <v>143</v>
      </c>
      <c r="C24" s="1" t="s">
        <v>144</v>
      </c>
      <c r="E24" s="373">
        <v>1291582</v>
      </c>
      <c r="F24" s="373"/>
      <c r="G24" s="373">
        <v>630</v>
      </c>
      <c r="H24" s="373"/>
      <c r="I24" s="373">
        <v>0</v>
      </c>
      <c r="J24" s="373"/>
      <c r="K24" s="373">
        <v>0</v>
      </c>
      <c r="L24" s="373"/>
      <c r="M24" s="373">
        <v>0</v>
      </c>
      <c r="N24" s="373"/>
      <c r="O24" s="373">
        <v>813696660</v>
      </c>
      <c r="P24" s="373"/>
      <c r="Q24" s="373">
        <v>0</v>
      </c>
      <c r="R24" s="373"/>
      <c r="S24" s="373">
        <v>813696660</v>
      </c>
    </row>
    <row r="25" spans="1:19" ht="18.75" x14ac:dyDescent="0.25">
      <c r="A25" s="502" t="s">
        <v>49</v>
      </c>
      <c r="C25" s="1" t="s">
        <v>145</v>
      </c>
      <c r="E25" s="373">
        <v>8658544</v>
      </c>
      <c r="F25" s="373"/>
      <c r="G25" s="373">
        <v>400</v>
      </c>
      <c r="H25" s="373"/>
      <c r="I25" s="373">
        <v>0</v>
      </c>
      <c r="J25" s="373"/>
      <c r="K25" s="373">
        <v>0</v>
      </c>
      <c r="L25" s="373"/>
      <c r="M25" s="373">
        <v>0</v>
      </c>
      <c r="N25" s="373"/>
      <c r="O25" s="373">
        <v>3463417600</v>
      </c>
      <c r="P25" s="373"/>
      <c r="Q25" s="373">
        <v>-92357803</v>
      </c>
      <c r="R25" s="373"/>
      <c r="S25" s="373">
        <v>3371059797</v>
      </c>
    </row>
    <row r="26" spans="1:19" ht="18.75" x14ac:dyDescent="0.25">
      <c r="A26" s="503" t="s">
        <v>50</v>
      </c>
      <c r="C26" s="1" t="s">
        <v>146</v>
      </c>
      <c r="E26" s="373">
        <v>5000000</v>
      </c>
      <c r="F26" s="373"/>
      <c r="G26" s="373">
        <v>450</v>
      </c>
      <c r="H26" s="373"/>
      <c r="I26" s="373">
        <v>0</v>
      </c>
      <c r="J26" s="373"/>
      <c r="K26" s="373">
        <v>0</v>
      </c>
      <c r="L26" s="373"/>
      <c r="M26" s="373">
        <v>0</v>
      </c>
      <c r="N26" s="373"/>
      <c r="O26" s="373">
        <v>2250000000</v>
      </c>
      <c r="P26" s="373"/>
      <c r="Q26" s="373">
        <v>-40854069</v>
      </c>
      <c r="R26" s="373"/>
      <c r="S26" s="373">
        <v>2209145931</v>
      </c>
    </row>
    <row r="27" spans="1:19" ht="18.75" x14ac:dyDescent="0.25">
      <c r="A27" s="504" t="s">
        <v>147</v>
      </c>
      <c r="C27" s="1" t="s">
        <v>148</v>
      </c>
      <c r="E27" s="373">
        <v>762559</v>
      </c>
      <c r="F27" s="373"/>
      <c r="G27" s="373">
        <v>165</v>
      </c>
      <c r="H27" s="373"/>
      <c r="I27" s="373">
        <v>0</v>
      </c>
      <c r="J27" s="373"/>
      <c r="K27" s="373">
        <v>0</v>
      </c>
      <c r="L27" s="373"/>
      <c r="M27" s="373">
        <v>0</v>
      </c>
      <c r="N27" s="373"/>
      <c r="O27" s="373">
        <v>125822235</v>
      </c>
      <c r="P27" s="373"/>
      <c r="Q27" s="373">
        <v>-2616022</v>
      </c>
      <c r="R27" s="373"/>
      <c r="S27" s="373">
        <v>123206213</v>
      </c>
    </row>
    <row r="28" spans="1:19" ht="18.75" x14ac:dyDescent="0.25">
      <c r="A28" s="505" t="s">
        <v>56</v>
      </c>
      <c r="C28" s="1" t="s">
        <v>136</v>
      </c>
      <c r="E28" s="373">
        <v>2400000</v>
      </c>
      <c r="F28" s="373"/>
      <c r="G28" s="373">
        <v>280</v>
      </c>
      <c r="H28" s="373"/>
      <c r="I28" s="373">
        <v>0</v>
      </c>
      <c r="J28" s="373"/>
      <c r="K28" s="373">
        <v>0</v>
      </c>
      <c r="L28" s="373"/>
      <c r="M28" s="373">
        <v>0</v>
      </c>
      <c r="N28" s="373"/>
      <c r="O28" s="373">
        <v>672000000</v>
      </c>
      <c r="P28" s="373"/>
      <c r="Q28" s="373">
        <v>-7734597</v>
      </c>
      <c r="R28" s="373"/>
      <c r="S28" s="373">
        <v>664265403</v>
      </c>
    </row>
    <row r="29" spans="1:19" ht="18.75" x14ac:dyDescent="0.25">
      <c r="A29" s="506" t="s">
        <v>57</v>
      </c>
      <c r="C29" s="1" t="s">
        <v>149</v>
      </c>
      <c r="E29" s="373">
        <v>13671817</v>
      </c>
      <c r="F29" s="373"/>
      <c r="G29" s="373">
        <v>300</v>
      </c>
      <c r="H29" s="373"/>
      <c r="I29" s="373">
        <v>0</v>
      </c>
      <c r="J29" s="373"/>
      <c r="K29" s="373">
        <v>0</v>
      </c>
      <c r="L29" s="373"/>
      <c r="M29" s="373">
        <v>0</v>
      </c>
      <c r="N29" s="373"/>
      <c r="O29" s="373">
        <v>4101545100</v>
      </c>
      <c r="P29" s="373"/>
      <c r="Q29" s="373">
        <v>-289797267</v>
      </c>
      <c r="R29" s="373"/>
      <c r="S29" s="373">
        <v>3811747833</v>
      </c>
    </row>
    <row r="30" spans="1:19" ht="18.75" x14ac:dyDescent="0.25">
      <c r="A30" s="507" t="s">
        <v>58</v>
      </c>
      <c r="C30" s="1" t="s">
        <v>128</v>
      </c>
      <c r="E30" s="373">
        <v>23652006</v>
      </c>
      <c r="F30" s="373"/>
      <c r="G30" s="373">
        <v>1200</v>
      </c>
      <c r="H30" s="373"/>
      <c r="I30" s="373">
        <v>0</v>
      </c>
      <c r="J30" s="373"/>
      <c r="K30" s="373">
        <v>0</v>
      </c>
      <c r="L30" s="373"/>
      <c r="M30" s="373">
        <v>0</v>
      </c>
      <c r="N30" s="373"/>
      <c r="O30" s="373">
        <v>28382407200</v>
      </c>
      <c r="P30" s="373"/>
      <c r="Q30" s="373">
        <v>-590110411</v>
      </c>
      <c r="R30" s="373"/>
      <c r="S30" s="373">
        <v>27792296789</v>
      </c>
    </row>
    <row r="31" spans="1:19" ht="18.75" x14ac:dyDescent="0.25">
      <c r="A31" s="508" t="s">
        <v>59</v>
      </c>
      <c r="C31" s="1" t="s">
        <v>150</v>
      </c>
      <c r="E31" s="373">
        <v>2999269</v>
      </c>
      <c r="F31" s="373"/>
      <c r="G31" s="373">
        <v>1150</v>
      </c>
      <c r="H31" s="373"/>
      <c r="I31" s="373">
        <v>0</v>
      </c>
      <c r="J31" s="373"/>
      <c r="K31" s="373">
        <v>0</v>
      </c>
      <c r="L31" s="373"/>
      <c r="M31" s="373">
        <v>0</v>
      </c>
      <c r="N31" s="373"/>
      <c r="O31" s="373">
        <v>3449159350</v>
      </c>
      <c r="P31" s="373"/>
      <c r="Q31" s="373">
        <v>-202368473</v>
      </c>
      <c r="R31" s="373"/>
      <c r="S31" s="373">
        <v>3246790877</v>
      </c>
    </row>
    <row r="32" spans="1:19" ht="18.75" x14ac:dyDescent="0.25">
      <c r="A32" s="509" t="s">
        <v>60</v>
      </c>
      <c r="C32" s="1" t="s">
        <v>136</v>
      </c>
      <c r="E32" s="373">
        <v>44920456</v>
      </c>
      <c r="F32" s="373"/>
      <c r="G32" s="373">
        <v>200</v>
      </c>
      <c r="H32" s="373"/>
      <c r="I32" s="373">
        <v>0</v>
      </c>
      <c r="J32" s="373"/>
      <c r="K32" s="386">
        <v>0</v>
      </c>
      <c r="L32" s="386"/>
      <c r="M32" s="386">
        <v>0</v>
      </c>
      <c r="N32" s="373"/>
      <c r="O32" s="373">
        <v>8984098071</v>
      </c>
      <c r="P32" s="373"/>
      <c r="Q32" s="373">
        <v>0</v>
      </c>
      <c r="R32" s="373"/>
      <c r="S32" s="373">
        <v>8984098071</v>
      </c>
    </row>
    <row r="33" spans="1:19" ht="18.75" x14ac:dyDescent="0.25">
      <c r="A33" s="510" t="s">
        <v>61</v>
      </c>
      <c r="C33" s="1" t="s">
        <v>130</v>
      </c>
      <c r="E33" s="373">
        <v>14404620</v>
      </c>
      <c r="F33" s="373"/>
      <c r="G33" s="373">
        <v>1250</v>
      </c>
      <c r="H33" s="373"/>
      <c r="I33" s="373">
        <v>0</v>
      </c>
      <c r="J33" s="373"/>
      <c r="K33" s="373">
        <v>0</v>
      </c>
      <c r="L33" s="373"/>
      <c r="M33" s="373">
        <v>0</v>
      </c>
      <c r="N33" s="373"/>
      <c r="O33" s="373">
        <v>18005775000</v>
      </c>
      <c r="P33" s="373"/>
      <c r="Q33" s="373">
        <v>0</v>
      </c>
      <c r="R33" s="373"/>
      <c r="S33" s="373">
        <v>18005775000</v>
      </c>
    </row>
    <row r="34" spans="1:19" ht="18.75" x14ac:dyDescent="0.25">
      <c r="A34" s="511" t="s">
        <v>64</v>
      </c>
      <c r="C34" s="1" t="s">
        <v>5</v>
      </c>
      <c r="E34" s="373">
        <v>7884633</v>
      </c>
      <c r="F34" s="373"/>
      <c r="G34" s="373">
        <v>1930</v>
      </c>
      <c r="H34" s="373"/>
      <c r="I34" s="373">
        <f>15217341690+6871-965</f>
        <v>15217347596</v>
      </c>
      <c r="J34" s="373"/>
      <c r="K34" s="373">
        <v>-154752627</v>
      </c>
      <c r="L34" s="373"/>
      <c r="M34" s="373">
        <v>15062589063</v>
      </c>
      <c r="N34" s="373"/>
      <c r="O34" s="373">
        <v>15217341690</v>
      </c>
      <c r="P34" s="373"/>
      <c r="Q34" s="373">
        <v>-154752627</v>
      </c>
      <c r="R34" s="373"/>
      <c r="S34" s="373">
        <v>15062589063</v>
      </c>
    </row>
    <row r="35" spans="1:19" s="704" customFormat="1" ht="21" x14ac:dyDescent="0.25">
      <c r="C35" s="768" t="s">
        <v>118</v>
      </c>
      <c r="D35" s="744"/>
      <c r="E35" s="744"/>
      <c r="F35" s="744"/>
      <c r="G35" s="744"/>
      <c r="I35" s="769" t="s">
        <v>119</v>
      </c>
      <c r="J35" s="744"/>
      <c r="K35" s="744"/>
      <c r="L35" s="744"/>
      <c r="M35" s="744"/>
      <c r="O35" s="770" t="s">
        <v>7</v>
      </c>
      <c r="P35" s="744"/>
      <c r="Q35" s="744"/>
      <c r="R35" s="744"/>
      <c r="S35" s="744"/>
    </row>
    <row r="36" spans="1:19" s="704" customFormat="1" ht="63" x14ac:dyDescent="0.25">
      <c r="A36" s="107" t="s">
        <v>76</v>
      </c>
      <c r="C36" s="108" t="s">
        <v>120</v>
      </c>
      <c r="E36" s="109" t="s">
        <v>121</v>
      </c>
      <c r="G36" s="110" t="s">
        <v>122</v>
      </c>
      <c r="I36" s="111" t="s">
        <v>123</v>
      </c>
      <c r="K36" s="112" t="s">
        <v>124</v>
      </c>
      <c r="M36" s="113" t="s">
        <v>125</v>
      </c>
      <c r="O36" s="114" t="s">
        <v>123</v>
      </c>
      <c r="Q36" s="115" t="s">
        <v>124</v>
      </c>
      <c r="S36" s="116" t="s">
        <v>125</v>
      </c>
    </row>
    <row r="37" spans="1:19" ht="18.75" x14ac:dyDescent="0.25">
      <c r="A37" s="512" t="s">
        <v>151</v>
      </c>
      <c r="C37" s="1" t="s">
        <v>152</v>
      </c>
      <c r="E37" s="373">
        <v>155223</v>
      </c>
      <c r="F37" s="373"/>
      <c r="G37" s="373">
        <v>1868</v>
      </c>
      <c r="H37" s="373"/>
      <c r="I37" s="373">
        <v>0</v>
      </c>
      <c r="J37" s="373"/>
      <c r="K37" s="373">
        <v>0</v>
      </c>
      <c r="L37" s="373"/>
      <c r="M37" s="373">
        <v>0</v>
      </c>
      <c r="N37" s="373"/>
      <c r="O37" s="373">
        <v>289956564</v>
      </c>
      <c r="P37" s="373"/>
      <c r="Q37" s="373">
        <v>-15419221</v>
      </c>
      <c r="R37" s="373"/>
      <c r="S37" s="373">
        <v>274537343</v>
      </c>
    </row>
    <row r="38" spans="1:19" ht="18.75" customHeight="1" x14ac:dyDescent="0.25">
      <c r="A38" s="513" t="s">
        <v>68</v>
      </c>
      <c r="C38" s="1" t="s">
        <v>153</v>
      </c>
      <c r="E38" s="373">
        <v>2417860</v>
      </c>
      <c r="F38" s="373"/>
      <c r="G38" s="373">
        <v>100</v>
      </c>
      <c r="H38" s="373"/>
      <c r="I38" s="373">
        <v>0</v>
      </c>
      <c r="J38" s="373"/>
      <c r="K38" s="373">
        <v>0</v>
      </c>
      <c r="L38" s="373"/>
      <c r="M38" s="373">
        <v>0</v>
      </c>
      <c r="N38" s="373"/>
      <c r="O38" s="373">
        <v>241786000</v>
      </c>
      <c r="P38" s="373"/>
      <c r="Q38" s="373">
        <v>0</v>
      </c>
      <c r="R38" s="373"/>
      <c r="S38" s="373">
        <v>241786000</v>
      </c>
    </row>
    <row r="39" spans="1:19" ht="18.75" x14ac:dyDescent="0.25">
      <c r="A39" s="514" t="s">
        <v>70</v>
      </c>
      <c r="C39" s="1" t="s">
        <v>142</v>
      </c>
      <c r="E39" s="373">
        <v>12481515</v>
      </c>
      <c r="F39" s="373"/>
      <c r="G39" s="373">
        <v>125</v>
      </c>
      <c r="H39" s="373"/>
      <c r="I39" s="373">
        <v>0</v>
      </c>
      <c r="J39" s="373"/>
      <c r="K39" s="373">
        <v>0</v>
      </c>
      <c r="L39" s="373"/>
      <c r="M39" s="373">
        <v>0</v>
      </c>
      <c r="N39" s="373"/>
      <c r="O39" s="373">
        <v>1560189375</v>
      </c>
      <c r="P39" s="373"/>
      <c r="Q39" s="373">
        <v>0</v>
      </c>
      <c r="R39" s="373"/>
      <c r="S39" s="373">
        <v>1560189375</v>
      </c>
    </row>
    <row r="40" spans="1:19" ht="18.75" x14ac:dyDescent="0.25">
      <c r="A40" s="515" t="s">
        <v>74</v>
      </c>
      <c r="C40" s="1" t="s">
        <v>154</v>
      </c>
      <c r="E40" s="373">
        <v>5107693</v>
      </c>
      <c r="F40" s="373"/>
      <c r="G40" s="373">
        <v>1000</v>
      </c>
      <c r="H40" s="373"/>
      <c r="I40" s="373">
        <v>0</v>
      </c>
      <c r="J40" s="373"/>
      <c r="K40" s="373">
        <v>0</v>
      </c>
      <c r="L40" s="373"/>
      <c r="M40" s="373">
        <v>0</v>
      </c>
      <c r="N40" s="373"/>
      <c r="O40" s="373">
        <v>5107693000</v>
      </c>
      <c r="P40" s="373"/>
      <c r="Q40" s="373">
        <v>-51942641</v>
      </c>
      <c r="R40" s="373"/>
      <c r="S40" s="373">
        <v>5055750359</v>
      </c>
    </row>
    <row r="41" spans="1:19" ht="18.75" customHeight="1" x14ac:dyDescent="0.25">
      <c r="A41" s="516" t="s">
        <v>155</v>
      </c>
      <c r="C41" s="1" t="s">
        <v>134</v>
      </c>
      <c r="E41" s="373">
        <v>61255</v>
      </c>
      <c r="F41" s="373"/>
      <c r="G41" s="373">
        <v>850</v>
      </c>
      <c r="H41" s="373"/>
      <c r="I41" s="373">
        <v>0</v>
      </c>
      <c r="J41" s="373"/>
      <c r="K41" s="373">
        <v>0</v>
      </c>
      <c r="L41" s="373"/>
      <c r="M41" s="373">
        <v>0</v>
      </c>
      <c r="N41" s="373"/>
      <c r="O41" s="373">
        <f>52066750-965</f>
        <v>52065785</v>
      </c>
      <c r="P41" s="373"/>
      <c r="Q41" s="373">
        <v>-35638</v>
      </c>
      <c r="R41" s="373"/>
      <c r="S41" s="373">
        <v>52030147</v>
      </c>
    </row>
    <row r="42" spans="1:19" ht="19.5" thickBot="1" x14ac:dyDescent="0.3">
      <c r="A42" s="583" t="s">
        <v>75</v>
      </c>
      <c r="E42" s="373"/>
      <c r="F42" s="373"/>
      <c r="G42" s="373"/>
      <c r="H42" s="373"/>
      <c r="I42" s="387">
        <f>SUM(I9:I41)</f>
        <v>15217347596</v>
      </c>
      <c r="J42" s="373"/>
      <c r="K42" s="406">
        <f>SUM(K9:$K$41)</f>
        <v>-154752627</v>
      </c>
      <c r="L42" s="373"/>
      <c r="M42" s="406">
        <f>SUM(M9:$M$41)</f>
        <v>15062589063</v>
      </c>
      <c r="N42" s="373"/>
      <c r="O42" s="406">
        <f>SUM(O9:$O$41)</f>
        <v>135145573768</v>
      </c>
      <c r="P42" s="373"/>
      <c r="Q42" s="406">
        <f>SUM(Q9:$Q$41)</f>
        <v>-2399648517</v>
      </c>
      <c r="R42" s="373"/>
      <c r="S42" s="406">
        <f>SUM(S9:$S$41)</f>
        <v>132745925251</v>
      </c>
    </row>
    <row r="43" spans="1:19" ht="19.5" thickTop="1" x14ac:dyDescent="0.25">
      <c r="I43" s="117"/>
      <c r="K43" s="118"/>
      <c r="M43" s="119"/>
      <c r="O43" s="120"/>
      <c r="Q43" s="382"/>
      <c r="S43" s="121"/>
    </row>
    <row r="44" spans="1:19" ht="18" x14ac:dyDescent="0.25">
      <c r="A44" s="378"/>
      <c r="C44" s="707"/>
      <c r="E44" s="378"/>
      <c r="I44" s="378"/>
      <c r="K44" s="378"/>
      <c r="M44" s="378"/>
      <c r="O44" s="382"/>
      <c r="P44" s="391"/>
      <c r="Q44" s="390"/>
      <c r="S44" s="373"/>
    </row>
    <row r="45" spans="1:19" x14ac:dyDescent="0.25">
      <c r="I45" s="412"/>
      <c r="K45" s="382"/>
      <c r="M45" s="378"/>
      <c r="O45" s="390"/>
      <c r="P45" s="391"/>
      <c r="Q45" s="390"/>
    </row>
    <row r="46" spans="1:19" x14ac:dyDescent="0.25">
      <c r="K46" s="378"/>
      <c r="M46" s="378"/>
      <c r="O46" s="391"/>
      <c r="P46" s="391"/>
      <c r="Q46" s="390"/>
    </row>
    <row r="47" spans="1:19" x14ac:dyDescent="0.25">
      <c r="Q47" s="378"/>
    </row>
    <row r="49" spans="17:17" x14ac:dyDescent="0.25">
      <c r="Q49" s="378"/>
    </row>
  </sheetData>
  <mergeCells count="10">
    <mergeCell ref="C35:G35"/>
    <mergeCell ref="I35:M35"/>
    <mergeCell ref="O35:S35"/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  <rowBreaks count="1" manualBreakCount="1">
    <brk id="42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view="pageBreakPreview" zoomScale="90" zoomScaleNormal="100" zoomScaleSheetLayoutView="90" workbookViewId="0">
      <selection activeCell="T20" sqref="T20"/>
    </sheetView>
  </sheetViews>
  <sheetFormatPr defaultRowHeight="15" x14ac:dyDescent="0.25"/>
  <cols>
    <col min="1" max="1" width="30.28515625" bestFit="1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775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</row>
    <row r="2" spans="1:19" ht="20.100000000000001" customHeight="1" x14ac:dyDescent="0.25">
      <c r="A2" s="776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</row>
    <row r="3" spans="1:19" ht="20.100000000000001" customHeight="1" x14ac:dyDescent="0.25">
      <c r="A3" s="777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</row>
    <row r="5" spans="1:19" ht="21" x14ac:dyDescent="0.25">
      <c r="A5" s="778" t="s">
        <v>156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</row>
    <row r="7" spans="1:19" ht="21" x14ac:dyDescent="0.25">
      <c r="I7" s="779" t="s">
        <v>119</v>
      </c>
      <c r="J7" s="744"/>
      <c r="K7" s="744"/>
      <c r="L7" s="744"/>
      <c r="M7" s="744"/>
      <c r="O7" s="780" t="s">
        <v>7</v>
      </c>
      <c r="P7" s="744"/>
      <c r="Q7" s="744"/>
      <c r="R7" s="744"/>
      <c r="S7" s="744"/>
    </row>
    <row r="8" spans="1:19" ht="42" x14ac:dyDescent="0.25">
      <c r="A8" s="578" t="s">
        <v>105</v>
      </c>
      <c r="C8" s="122" t="s">
        <v>157</v>
      </c>
      <c r="E8" s="123" t="s">
        <v>77</v>
      </c>
      <c r="G8" s="709" t="s">
        <v>84</v>
      </c>
      <c r="I8" s="124" t="s">
        <v>158</v>
      </c>
      <c r="K8" s="125" t="s">
        <v>124</v>
      </c>
      <c r="M8" s="126" t="s">
        <v>159</v>
      </c>
      <c r="O8" s="127" t="s">
        <v>158</v>
      </c>
      <c r="Q8" s="128" t="s">
        <v>124</v>
      </c>
      <c r="S8" s="129" t="s">
        <v>159</v>
      </c>
    </row>
    <row r="9" spans="1:19" ht="37.5" customHeight="1" x14ac:dyDescent="0.25">
      <c r="A9" s="483" t="s">
        <v>160</v>
      </c>
      <c r="C9" s="1" t="s">
        <v>161</v>
      </c>
      <c r="E9" s="1" t="s">
        <v>162</v>
      </c>
      <c r="G9" s="373">
        <v>0</v>
      </c>
      <c r="I9" s="373">
        <v>0</v>
      </c>
      <c r="J9" s="373"/>
      <c r="K9" s="373">
        <v>0</v>
      </c>
      <c r="L9" s="373"/>
      <c r="M9" s="373">
        <v>0</v>
      </c>
      <c r="N9" s="1"/>
      <c r="O9" s="130">
        <v>831215</v>
      </c>
      <c r="Q9" s="373">
        <v>0</v>
      </c>
      <c r="S9" s="131">
        <v>831215</v>
      </c>
    </row>
    <row r="10" spans="1:19" ht="37.5" x14ac:dyDescent="0.25">
      <c r="A10" s="484" t="s">
        <v>163</v>
      </c>
      <c r="C10" s="1" t="s">
        <v>161</v>
      </c>
      <c r="E10" s="1" t="s">
        <v>162</v>
      </c>
      <c r="G10" s="373">
        <v>0</v>
      </c>
      <c r="I10" s="373">
        <v>0</v>
      </c>
      <c r="J10" s="373"/>
      <c r="K10" s="373">
        <v>0</v>
      </c>
      <c r="L10" s="373"/>
      <c r="M10" s="373">
        <v>0</v>
      </c>
      <c r="N10" s="1"/>
      <c r="O10" s="132">
        <v>698679</v>
      </c>
      <c r="Q10" s="373">
        <v>0</v>
      </c>
      <c r="S10" s="133">
        <v>698679</v>
      </c>
    </row>
    <row r="11" spans="1:19" ht="37.5" x14ac:dyDescent="0.25">
      <c r="A11" s="485" t="s">
        <v>164</v>
      </c>
      <c r="C11" s="1" t="s">
        <v>165</v>
      </c>
      <c r="E11" s="1" t="s">
        <v>162</v>
      </c>
      <c r="G11" s="373">
        <v>0</v>
      </c>
      <c r="I11" s="373">
        <v>0</v>
      </c>
      <c r="J11" s="373"/>
      <c r="K11" s="373">
        <v>0</v>
      </c>
      <c r="L11" s="373"/>
      <c r="M11" s="373">
        <v>0</v>
      </c>
      <c r="N11" s="1"/>
      <c r="O11" s="134">
        <v>47319044</v>
      </c>
      <c r="Q11" s="373">
        <v>0</v>
      </c>
      <c r="S11" s="135">
        <v>47319044</v>
      </c>
    </row>
    <row r="12" spans="1:19" ht="19.5" thickBot="1" x14ac:dyDescent="0.3">
      <c r="A12" s="582" t="s">
        <v>75</v>
      </c>
      <c r="G12" s="373"/>
      <c r="I12" s="387">
        <f>SUM(I9:$I$11)</f>
        <v>0</v>
      </c>
      <c r="J12" s="386"/>
      <c r="K12" s="387">
        <f>SUM(K9:$K$11)</f>
        <v>0</v>
      </c>
      <c r="L12" s="386"/>
      <c r="M12" s="387">
        <f>SUM(M9:$M$11)</f>
        <v>0</v>
      </c>
      <c r="O12" s="136">
        <f>SUM(O9:$O$11)</f>
        <v>48848938</v>
      </c>
      <c r="Q12" s="406">
        <f>SUM(Q9:$Q$11)</f>
        <v>0</v>
      </c>
      <c r="S12" s="137">
        <f>SUM(S9:$S$11)</f>
        <v>48848938</v>
      </c>
    </row>
    <row r="13" spans="1:19" ht="19.5" thickTop="1" x14ac:dyDescent="0.25">
      <c r="I13" s="138"/>
      <c r="K13" s="139"/>
      <c r="M13" s="140"/>
      <c r="O13" s="141"/>
      <c r="Q13" s="142"/>
      <c r="S13" s="143"/>
    </row>
    <row r="14" spans="1:19" x14ac:dyDescent="0.25">
      <c r="O14" s="378"/>
    </row>
    <row r="15" spans="1:19" x14ac:dyDescent="0.25">
      <c r="O15" s="37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97"/>
  <sheetViews>
    <sheetView rightToLeft="1" view="pageBreakPreview" zoomScale="95" zoomScaleNormal="100" zoomScaleSheetLayoutView="95" workbookViewId="0">
      <selection activeCell="R73" sqref="R73"/>
    </sheetView>
  </sheetViews>
  <sheetFormatPr defaultRowHeight="15" x14ac:dyDescent="0.25"/>
  <cols>
    <col min="1" max="1" width="30.5703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  <col min="18" max="18" width="32.28515625" bestFit="1" customWidth="1"/>
    <col min="19" max="19" width="15.5703125" bestFit="1" customWidth="1"/>
    <col min="20" max="20" width="13.42578125" bestFit="1" customWidth="1"/>
    <col min="21" max="21" width="11.7109375" bestFit="1" customWidth="1"/>
    <col min="22" max="22" width="15.5703125" bestFit="1" customWidth="1"/>
    <col min="23" max="23" width="14.5703125" bestFit="1" customWidth="1"/>
  </cols>
  <sheetData>
    <row r="1" spans="1:23" ht="20.100000000000001" customHeight="1" x14ac:dyDescent="0.25">
      <c r="A1" s="784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</row>
    <row r="2" spans="1:23" ht="20.100000000000001" customHeight="1" x14ac:dyDescent="0.25">
      <c r="A2" s="785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</row>
    <row r="3" spans="1:23" ht="20.100000000000001" customHeight="1" x14ac:dyDescent="0.25">
      <c r="A3" s="786" t="s">
        <v>2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</row>
    <row r="4" spans="1:23" ht="9.9499999999999993" customHeight="1" x14ac:dyDescent="0.25"/>
    <row r="5" spans="1:23" ht="21" x14ac:dyDescent="0.25">
      <c r="A5" s="791" t="s">
        <v>166</v>
      </c>
      <c r="B5" s="791"/>
      <c r="C5" s="791"/>
      <c r="D5" s="791"/>
      <c r="E5" s="791"/>
      <c r="F5" s="791"/>
      <c r="G5" s="791"/>
      <c r="H5" s="695"/>
      <c r="I5" s="725"/>
      <c r="J5" s="695"/>
      <c r="K5" s="373"/>
      <c r="L5" s="695"/>
      <c r="M5" s="724"/>
      <c r="N5" s="695"/>
      <c r="O5" s="724"/>
      <c r="P5" s="695"/>
      <c r="Q5" s="724"/>
    </row>
    <row r="6" spans="1:23" ht="21" x14ac:dyDescent="0.25">
      <c r="C6" s="787" t="s">
        <v>119</v>
      </c>
      <c r="D6" s="744"/>
      <c r="E6" s="744"/>
      <c r="F6" s="744"/>
      <c r="G6" s="744"/>
      <c r="H6" s="744"/>
      <c r="I6" s="744"/>
      <c r="K6" s="788" t="s">
        <v>7</v>
      </c>
      <c r="L6" s="744"/>
      <c r="M6" s="744"/>
      <c r="N6" s="744"/>
      <c r="O6" s="744"/>
      <c r="P6" s="744"/>
      <c r="Q6" s="744"/>
    </row>
    <row r="7" spans="1:23" ht="42" x14ac:dyDescent="0.25">
      <c r="A7" s="577" t="s">
        <v>105</v>
      </c>
      <c r="C7" s="144" t="s">
        <v>9</v>
      </c>
      <c r="E7" s="145" t="s">
        <v>11</v>
      </c>
      <c r="G7" s="146" t="s">
        <v>167</v>
      </c>
      <c r="I7" s="147" t="s">
        <v>168</v>
      </c>
      <c r="K7" s="148" t="s">
        <v>9</v>
      </c>
      <c r="M7" s="149" t="s">
        <v>11</v>
      </c>
      <c r="O7" s="150" t="s">
        <v>167</v>
      </c>
      <c r="Q7" s="151" t="s">
        <v>168</v>
      </c>
    </row>
    <row r="8" spans="1:23" ht="18.75" x14ac:dyDescent="0.25">
      <c r="A8" s="718" t="s">
        <v>18</v>
      </c>
      <c r="B8" s="391"/>
      <c r="C8" s="386">
        <v>1330819</v>
      </c>
      <c r="D8" s="386"/>
      <c r="E8" s="386">
        <v>26513867441</v>
      </c>
      <c r="F8" s="386"/>
      <c r="G8" s="386">
        <v>-14850843844</v>
      </c>
      <c r="H8" s="386"/>
      <c r="I8" s="386">
        <v>11663023597</v>
      </c>
      <c r="J8" s="386"/>
      <c r="K8" s="386">
        <v>17242066</v>
      </c>
      <c r="L8" s="386"/>
      <c r="M8" s="386">
        <v>279122368498</v>
      </c>
      <c r="N8" s="386"/>
      <c r="O8" s="386">
        <v>-196639272862</v>
      </c>
      <c r="P8" s="386"/>
      <c r="Q8" s="386">
        <v>82483095636</v>
      </c>
      <c r="R8" s="377"/>
    </row>
    <row r="9" spans="1:23" ht="18.75" customHeight="1" x14ac:dyDescent="0.25">
      <c r="A9" s="719" t="s">
        <v>169</v>
      </c>
      <c r="B9" s="391"/>
      <c r="C9" s="386">
        <v>0</v>
      </c>
      <c r="D9" s="386"/>
      <c r="E9" s="386">
        <v>0</v>
      </c>
      <c r="F9" s="386"/>
      <c r="G9" s="386">
        <v>0</v>
      </c>
      <c r="H9" s="386"/>
      <c r="I9" s="386">
        <v>0</v>
      </c>
      <c r="J9" s="386"/>
      <c r="K9" s="386">
        <v>486967</v>
      </c>
      <c r="L9" s="386"/>
      <c r="M9" s="386">
        <v>282431303338</v>
      </c>
      <c r="N9" s="386"/>
      <c r="O9" s="386">
        <v>-280941184880</v>
      </c>
      <c r="P9" s="386"/>
      <c r="Q9" s="386">
        <v>1490118458</v>
      </c>
      <c r="R9" s="377"/>
    </row>
    <row r="10" spans="1:23" ht="18.75" customHeight="1" x14ac:dyDescent="0.25">
      <c r="A10" s="720" t="s">
        <v>170</v>
      </c>
      <c r="B10" s="391"/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184912</v>
      </c>
      <c r="L10" s="386"/>
      <c r="M10" s="386">
        <v>105750493262</v>
      </c>
      <c r="N10" s="386"/>
      <c r="O10" s="386">
        <v>-105831372477</v>
      </c>
      <c r="P10" s="386"/>
      <c r="Q10" s="386">
        <v>-80879215</v>
      </c>
      <c r="R10" s="727"/>
      <c r="S10" s="378"/>
      <c r="T10" s="378"/>
      <c r="V10" s="378"/>
      <c r="W10" s="707"/>
    </row>
    <row r="11" spans="1:23" ht="18.75" x14ac:dyDescent="0.25">
      <c r="A11" s="721" t="s">
        <v>19</v>
      </c>
      <c r="B11" s="391"/>
      <c r="C11" s="386">
        <v>0</v>
      </c>
      <c r="D11" s="386"/>
      <c r="E11" s="386">
        <v>0</v>
      </c>
      <c r="F11" s="386"/>
      <c r="G11" s="386">
        <v>0</v>
      </c>
      <c r="H11" s="386"/>
      <c r="I11" s="386">
        <v>0</v>
      </c>
      <c r="J11" s="386"/>
      <c r="K11" s="386">
        <v>62669836</v>
      </c>
      <c r="L11" s="386"/>
      <c r="M11" s="386">
        <v>259311686279</v>
      </c>
      <c r="N11" s="386"/>
      <c r="O11" s="386">
        <v>-267793583887</v>
      </c>
      <c r="P11" s="386"/>
      <c r="Q11" s="386">
        <v>-8481897608</v>
      </c>
      <c r="R11" s="823"/>
      <c r="S11" s="378"/>
      <c r="T11" s="378"/>
      <c r="U11" s="378"/>
      <c r="V11" s="378"/>
      <c r="W11" s="378"/>
    </row>
    <row r="12" spans="1:23" ht="18.75" x14ac:dyDescent="0.25">
      <c r="A12" s="415" t="s">
        <v>20</v>
      </c>
      <c r="C12" s="373">
        <v>77931772</v>
      </c>
      <c r="D12" s="373"/>
      <c r="E12" s="373">
        <v>144161457816</v>
      </c>
      <c r="F12" s="373"/>
      <c r="G12" s="373">
        <v>-206399048606</v>
      </c>
      <c r="H12" s="373"/>
      <c r="I12" s="373">
        <v>-62237590790</v>
      </c>
      <c r="J12" s="373"/>
      <c r="K12" s="386">
        <v>108553072</v>
      </c>
      <c r="L12" s="386"/>
      <c r="M12" s="386">
        <v>191426771882</v>
      </c>
      <c r="N12" s="386"/>
      <c r="O12" s="386">
        <v>-287554426135</v>
      </c>
      <c r="P12" s="386"/>
      <c r="Q12" s="386">
        <v>-96127654253</v>
      </c>
      <c r="R12" s="727"/>
      <c r="S12" s="378"/>
      <c r="T12" s="378"/>
      <c r="U12" s="378"/>
      <c r="V12" s="378"/>
      <c r="W12" s="378"/>
    </row>
    <row r="13" spans="1:23" ht="18.75" x14ac:dyDescent="0.25">
      <c r="A13" s="416" t="s">
        <v>171</v>
      </c>
      <c r="C13" s="373">
        <v>0</v>
      </c>
      <c r="D13" s="373"/>
      <c r="E13" s="373">
        <v>0</v>
      </c>
      <c r="F13" s="373"/>
      <c r="G13" s="373">
        <v>0</v>
      </c>
      <c r="H13" s="373"/>
      <c r="I13" s="373">
        <v>0</v>
      </c>
      <c r="J13" s="373"/>
      <c r="K13" s="386">
        <v>58422372</v>
      </c>
      <c r="L13" s="386"/>
      <c r="M13" s="386">
        <v>174459876094</v>
      </c>
      <c r="N13" s="386"/>
      <c r="O13" s="386">
        <v>-191763952027</v>
      </c>
      <c r="P13" s="386"/>
      <c r="Q13" s="386">
        <v>-17304075933</v>
      </c>
      <c r="R13" s="727"/>
      <c r="S13" s="378"/>
      <c r="T13" s="378"/>
      <c r="U13" s="378"/>
      <c r="V13" s="378"/>
      <c r="W13" s="378"/>
    </row>
    <row r="14" spans="1:23" ht="18.75" x14ac:dyDescent="0.25">
      <c r="A14" s="417" t="s">
        <v>172</v>
      </c>
      <c r="C14" s="373">
        <v>0</v>
      </c>
      <c r="D14" s="373"/>
      <c r="E14" s="373">
        <v>0</v>
      </c>
      <c r="F14" s="373"/>
      <c r="G14" s="373">
        <v>0</v>
      </c>
      <c r="H14" s="373"/>
      <c r="I14" s="373">
        <v>0</v>
      </c>
      <c r="J14" s="373"/>
      <c r="K14" s="386">
        <v>5500000</v>
      </c>
      <c r="L14" s="386"/>
      <c r="M14" s="386">
        <v>39563389039</v>
      </c>
      <c r="N14" s="386"/>
      <c r="O14" s="386">
        <v>-43197090713</v>
      </c>
      <c r="P14" s="386"/>
      <c r="Q14" s="386">
        <v>-3633701674</v>
      </c>
      <c r="R14" s="727"/>
      <c r="S14" s="378"/>
      <c r="T14" s="378"/>
      <c r="U14" s="378"/>
      <c r="V14" s="378"/>
      <c r="W14" s="378"/>
    </row>
    <row r="15" spans="1:23" ht="18.75" x14ac:dyDescent="0.25">
      <c r="A15" s="418" t="s">
        <v>173</v>
      </c>
      <c r="C15" s="373">
        <v>0</v>
      </c>
      <c r="D15" s="373"/>
      <c r="E15" s="373">
        <v>0</v>
      </c>
      <c r="F15" s="373"/>
      <c r="G15" s="373">
        <v>0</v>
      </c>
      <c r="H15" s="373"/>
      <c r="I15" s="373">
        <v>0</v>
      </c>
      <c r="J15" s="373"/>
      <c r="K15" s="386">
        <v>1000000</v>
      </c>
      <c r="L15" s="386"/>
      <c r="M15" s="386">
        <v>38457547168</v>
      </c>
      <c r="N15" s="386"/>
      <c r="O15" s="386">
        <v>-18945032738</v>
      </c>
      <c r="P15" s="386"/>
      <c r="Q15" s="386">
        <v>19512514430</v>
      </c>
      <c r="R15" s="727"/>
      <c r="S15" s="378"/>
      <c r="T15" s="378"/>
      <c r="U15" s="378"/>
      <c r="V15" s="378"/>
      <c r="W15" s="378"/>
    </row>
    <row r="16" spans="1:23" ht="18.75" x14ac:dyDescent="0.25">
      <c r="A16" s="419" t="s">
        <v>174</v>
      </c>
      <c r="C16" s="373">
        <v>0</v>
      </c>
      <c r="D16" s="373"/>
      <c r="E16" s="373">
        <v>0</v>
      </c>
      <c r="F16" s="373"/>
      <c r="G16" s="373">
        <v>0</v>
      </c>
      <c r="H16" s="373"/>
      <c r="I16" s="373">
        <v>0</v>
      </c>
      <c r="J16" s="373"/>
      <c r="K16" s="386">
        <v>127042536</v>
      </c>
      <c r="L16" s="386"/>
      <c r="M16" s="386">
        <v>338489364026</v>
      </c>
      <c r="N16" s="386"/>
      <c r="O16" s="386">
        <v>-394587932441</v>
      </c>
      <c r="P16" s="386"/>
      <c r="Q16" s="386">
        <v>-56098568415</v>
      </c>
      <c r="R16" s="727"/>
      <c r="S16" s="378"/>
      <c r="T16" s="378"/>
      <c r="U16" s="378"/>
      <c r="V16" s="378"/>
      <c r="W16" s="378"/>
    </row>
    <row r="17" spans="1:23" ht="18.75" x14ac:dyDescent="0.25">
      <c r="A17" s="420" t="s">
        <v>175</v>
      </c>
      <c r="C17" s="373">
        <v>0</v>
      </c>
      <c r="D17" s="373"/>
      <c r="E17" s="373">
        <v>0</v>
      </c>
      <c r="F17" s="373"/>
      <c r="G17" s="373">
        <v>0</v>
      </c>
      <c r="H17" s="373"/>
      <c r="I17" s="373">
        <v>0</v>
      </c>
      <c r="J17" s="373"/>
      <c r="K17" s="386">
        <v>1500000</v>
      </c>
      <c r="L17" s="386"/>
      <c r="M17" s="386">
        <v>4652154040</v>
      </c>
      <c r="N17" s="386"/>
      <c r="O17" s="386">
        <v>-4861687272</v>
      </c>
      <c r="P17" s="386"/>
      <c r="Q17" s="386">
        <v>-209533232</v>
      </c>
      <c r="R17" s="377"/>
      <c r="S17" s="378"/>
      <c r="T17" s="378"/>
      <c r="U17" s="378"/>
      <c r="V17" s="378"/>
      <c r="W17" s="378"/>
    </row>
    <row r="18" spans="1:23" ht="18.75" x14ac:dyDescent="0.25">
      <c r="A18" s="421" t="s">
        <v>176</v>
      </c>
      <c r="C18" s="373">
        <v>0</v>
      </c>
      <c r="D18" s="373"/>
      <c r="E18" s="373">
        <v>0</v>
      </c>
      <c r="F18" s="373"/>
      <c r="G18" s="373">
        <v>0</v>
      </c>
      <c r="H18" s="373"/>
      <c r="I18" s="373">
        <v>0</v>
      </c>
      <c r="J18" s="373"/>
      <c r="K18" s="386">
        <v>12906393</v>
      </c>
      <c r="L18" s="386"/>
      <c r="M18" s="386">
        <v>49874402702</v>
      </c>
      <c r="N18" s="386"/>
      <c r="O18" s="386">
        <v>-139849435585</v>
      </c>
      <c r="P18" s="386"/>
      <c r="Q18" s="386">
        <v>-89975032883</v>
      </c>
      <c r="S18" s="378"/>
      <c r="T18" s="378"/>
      <c r="U18" s="378"/>
      <c r="V18" s="378"/>
      <c r="W18" s="378"/>
    </row>
    <row r="19" spans="1:23" ht="18.75" x14ac:dyDescent="0.25">
      <c r="A19" s="422" t="s">
        <v>21</v>
      </c>
      <c r="C19" s="373">
        <v>13203075</v>
      </c>
      <c r="D19" s="373"/>
      <c r="E19" s="373">
        <v>129529288900</v>
      </c>
      <c r="F19" s="373"/>
      <c r="G19" s="373">
        <v>-131204828555</v>
      </c>
      <c r="H19" s="373"/>
      <c r="I19" s="373">
        <v>-1675539655</v>
      </c>
      <c r="J19" s="373"/>
      <c r="K19" s="386">
        <v>26185324</v>
      </c>
      <c r="L19" s="386"/>
      <c r="M19" s="386">
        <v>259159082554</v>
      </c>
      <c r="N19" s="386"/>
      <c r="O19" s="386">
        <v>-260201642662</v>
      </c>
      <c r="P19" s="386"/>
      <c r="Q19" s="386">
        <v>-1042560108</v>
      </c>
      <c r="S19" s="378"/>
      <c r="T19" s="378"/>
      <c r="U19" s="378"/>
      <c r="V19" s="378"/>
      <c r="W19" s="378"/>
    </row>
    <row r="20" spans="1:23" ht="18.75" x14ac:dyDescent="0.25">
      <c r="A20" s="423" t="s">
        <v>177</v>
      </c>
      <c r="C20" s="373">
        <v>0</v>
      </c>
      <c r="D20" s="373"/>
      <c r="E20" s="373">
        <v>0</v>
      </c>
      <c r="F20" s="373"/>
      <c r="G20" s="373">
        <v>0</v>
      </c>
      <c r="H20" s="373"/>
      <c r="I20" s="373">
        <v>0</v>
      </c>
      <c r="J20" s="373"/>
      <c r="K20" s="386">
        <v>11307373</v>
      </c>
      <c r="L20" s="386"/>
      <c r="M20" s="386">
        <v>29982462193</v>
      </c>
      <c r="N20" s="386"/>
      <c r="O20" s="386">
        <v>-39722871217</v>
      </c>
      <c r="P20" s="386"/>
      <c r="Q20" s="386">
        <v>-9740409024</v>
      </c>
      <c r="S20" s="378"/>
      <c r="T20" s="378"/>
      <c r="U20" s="378"/>
      <c r="V20" s="378"/>
      <c r="W20" s="378"/>
    </row>
    <row r="21" spans="1:23" ht="18.75" x14ac:dyDescent="0.25">
      <c r="A21" s="424" t="s">
        <v>178</v>
      </c>
      <c r="C21" s="373">
        <v>0</v>
      </c>
      <c r="D21" s="373"/>
      <c r="E21" s="373">
        <v>0</v>
      </c>
      <c r="F21" s="373"/>
      <c r="G21" s="373">
        <v>0</v>
      </c>
      <c r="H21" s="373"/>
      <c r="I21" s="373">
        <v>0</v>
      </c>
      <c r="J21" s="373"/>
      <c r="K21" s="386">
        <v>12348831</v>
      </c>
      <c r="L21" s="386"/>
      <c r="M21" s="386">
        <v>253441234538</v>
      </c>
      <c r="N21" s="386"/>
      <c r="O21" s="386">
        <v>-247855049273</v>
      </c>
      <c r="P21" s="386"/>
      <c r="Q21" s="386">
        <v>5586185265</v>
      </c>
      <c r="S21" s="378"/>
      <c r="T21" s="378"/>
      <c r="U21" s="378"/>
      <c r="V21" s="378"/>
      <c r="W21" s="378"/>
    </row>
    <row r="22" spans="1:23" ht="18.75" x14ac:dyDescent="0.25">
      <c r="A22" s="425" t="s">
        <v>129</v>
      </c>
      <c r="C22" s="373">
        <v>0</v>
      </c>
      <c r="D22" s="373"/>
      <c r="E22" s="373">
        <v>0</v>
      </c>
      <c r="F22" s="373"/>
      <c r="G22" s="373">
        <v>0</v>
      </c>
      <c r="H22" s="373"/>
      <c r="I22" s="373">
        <v>0</v>
      </c>
      <c r="J22" s="373"/>
      <c r="K22" s="386">
        <v>1389639</v>
      </c>
      <c r="L22" s="386"/>
      <c r="M22" s="386">
        <v>39616499254</v>
      </c>
      <c r="N22" s="386"/>
      <c r="O22" s="386">
        <v>-14354754896</v>
      </c>
      <c r="P22" s="386"/>
      <c r="Q22" s="386">
        <v>-7399828598</v>
      </c>
      <c r="S22" s="378"/>
      <c r="T22" s="378"/>
      <c r="U22" s="378"/>
      <c r="V22" s="378"/>
      <c r="W22" s="378"/>
    </row>
    <row r="23" spans="1:23" ht="18.75" x14ac:dyDescent="0.25">
      <c r="A23" s="426" t="s">
        <v>25</v>
      </c>
      <c r="C23" s="373">
        <v>500000</v>
      </c>
      <c r="D23" s="373"/>
      <c r="E23" s="373">
        <v>4734749473</v>
      </c>
      <c r="F23" s="373"/>
      <c r="G23" s="373">
        <v>-4067162763</v>
      </c>
      <c r="H23" s="373"/>
      <c r="I23" s="373">
        <v>667586710</v>
      </c>
      <c r="J23" s="373"/>
      <c r="K23" s="386">
        <v>500000</v>
      </c>
      <c r="L23" s="386"/>
      <c r="M23" s="386">
        <v>4734749473</v>
      </c>
      <c r="N23" s="386"/>
      <c r="O23" s="386">
        <v>-4067162763</v>
      </c>
      <c r="P23" s="386"/>
      <c r="Q23" s="386">
        <v>667586710</v>
      </c>
      <c r="S23" s="378"/>
      <c r="T23" s="378"/>
      <c r="U23" s="378"/>
      <c r="V23" s="378"/>
      <c r="W23" s="378"/>
    </row>
    <row r="24" spans="1:23" ht="18.75" x14ac:dyDescent="0.25">
      <c r="A24" s="427" t="s">
        <v>26</v>
      </c>
      <c r="C24" s="373">
        <v>28793991</v>
      </c>
      <c r="D24" s="373"/>
      <c r="E24" s="373">
        <v>173843737139</v>
      </c>
      <c r="F24" s="373"/>
      <c r="G24" s="373">
        <v>-185427065126</v>
      </c>
      <c r="H24" s="373"/>
      <c r="I24" s="373">
        <v>-11583327987</v>
      </c>
      <c r="J24" s="373"/>
      <c r="K24" s="386">
        <v>29293991</v>
      </c>
      <c r="L24" s="386"/>
      <c r="M24" s="386">
        <v>200399782966</v>
      </c>
      <c r="N24" s="386"/>
      <c r="O24" s="386">
        <v>-212450408203</v>
      </c>
      <c r="P24" s="386"/>
      <c r="Q24" s="386">
        <v>-12050625237</v>
      </c>
      <c r="S24" s="378"/>
      <c r="T24" s="378"/>
      <c r="U24" s="378"/>
      <c r="V24" s="378"/>
      <c r="W24" s="378"/>
    </row>
    <row r="25" spans="1:23" ht="18.75" x14ac:dyDescent="0.25">
      <c r="A25" s="428" t="s">
        <v>132</v>
      </c>
      <c r="C25" s="373">
        <v>0</v>
      </c>
      <c r="D25" s="373"/>
      <c r="E25" s="373">
        <v>0</v>
      </c>
      <c r="F25" s="373"/>
      <c r="G25" s="373">
        <v>0</v>
      </c>
      <c r="H25" s="373"/>
      <c r="I25" s="373">
        <v>0</v>
      </c>
      <c r="J25" s="373"/>
      <c r="K25" s="386">
        <v>350000</v>
      </c>
      <c r="L25" s="386"/>
      <c r="M25" s="386">
        <v>39989140726</v>
      </c>
      <c r="N25" s="386"/>
      <c r="O25" s="386">
        <v>-37470374798</v>
      </c>
      <c r="P25" s="386"/>
      <c r="Q25" s="386">
        <v>2518765928</v>
      </c>
      <c r="S25" s="378"/>
      <c r="T25" s="378"/>
      <c r="U25" s="378"/>
      <c r="V25" s="378"/>
      <c r="W25" s="378"/>
    </row>
    <row r="26" spans="1:23" ht="18.75" x14ac:dyDescent="0.25">
      <c r="A26" s="429" t="s">
        <v>179</v>
      </c>
      <c r="C26" s="373">
        <v>0</v>
      </c>
      <c r="D26" s="373"/>
      <c r="E26" s="373">
        <v>0</v>
      </c>
      <c r="F26" s="373"/>
      <c r="G26" s="373">
        <v>0</v>
      </c>
      <c r="H26" s="373"/>
      <c r="I26" s="373">
        <v>0</v>
      </c>
      <c r="J26" s="373"/>
      <c r="K26" s="386">
        <v>542073</v>
      </c>
      <c r="L26" s="386"/>
      <c r="M26" s="386">
        <v>9252904679</v>
      </c>
      <c r="N26" s="386"/>
      <c r="O26" s="386">
        <v>-10834727163</v>
      </c>
      <c r="P26" s="386"/>
      <c r="Q26" s="386">
        <v>-1581822484</v>
      </c>
      <c r="S26" s="378"/>
      <c r="T26" s="378"/>
      <c r="U26" s="378"/>
      <c r="V26" s="378"/>
      <c r="W26" s="378"/>
    </row>
    <row r="27" spans="1:23" ht="18.75" customHeight="1" x14ac:dyDescent="0.25">
      <c r="A27" s="430" t="s">
        <v>28</v>
      </c>
      <c r="C27" s="373">
        <v>0</v>
      </c>
      <c r="D27" s="373"/>
      <c r="E27" s="373">
        <v>0</v>
      </c>
      <c r="F27" s="373"/>
      <c r="G27" s="373">
        <v>0</v>
      </c>
      <c r="H27" s="373"/>
      <c r="I27" s="373">
        <v>0</v>
      </c>
      <c r="J27" s="373"/>
      <c r="K27" s="386">
        <v>60541</v>
      </c>
      <c r="L27" s="386"/>
      <c r="M27" s="386">
        <v>912029295</v>
      </c>
      <c r="N27" s="386"/>
      <c r="O27" s="386">
        <v>-469734585</v>
      </c>
      <c r="P27" s="386"/>
      <c r="Q27" s="386">
        <v>442294710</v>
      </c>
      <c r="V27" s="378"/>
      <c r="W27" s="378"/>
    </row>
    <row r="28" spans="1:23" ht="18.75" x14ac:dyDescent="0.25">
      <c r="A28" s="431" t="s">
        <v>135</v>
      </c>
      <c r="C28" s="373">
        <v>0</v>
      </c>
      <c r="D28" s="373"/>
      <c r="E28" s="373">
        <v>0</v>
      </c>
      <c r="F28" s="373"/>
      <c r="G28" s="373">
        <v>0</v>
      </c>
      <c r="H28" s="373"/>
      <c r="I28" s="373">
        <v>0</v>
      </c>
      <c r="J28" s="373"/>
      <c r="K28" s="386">
        <v>19401069</v>
      </c>
      <c r="L28" s="386"/>
      <c r="M28" s="386">
        <v>262176844883</v>
      </c>
      <c r="N28" s="386"/>
      <c r="O28" s="386">
        <v>-297392684130</v>
      </c>
      <c r="P28" s="386"/>
      <c r="Q28" s="386">
        <v>-35215839247</v>
      </c>
      <c r="V28" s="378"/>
      <c r="W28" s="378"/>
    </row>
    <row r="29" spans="1:23" ht="18.75" x14ac:dyDescent="0.25">
      <c r="A29" s="432" t="s">
        <v>180</v>
      </c>
      <c r="C29" s="373">
        <v>0</v>
      </c>
      <c r="D29" s="373"/>
      <c r="E29" s="373">
        <v>0</v>
      </c>
      <c r="F29" s="373"/>
      <c r="G29" s="373">
        <v>0</v>
      </c>
      <c r="H29" s="373"/>
      <c r="I29" s="373">
        <v>0</v>
      </c>
      <c r="J29" s="373"/>
      <c r="K29" s="386">
        <v>2000000</v>
      </c>
      <c r="L29" s="386"/>
      <c r="M29" s="386">
        <v>50031428301</v>
      </c>
      <c r="N29" s="386"/>
      <c r="O29" s="386">
        <v>-47135971346</v>
      </c>
      <c r="P29" s="386"/>
      <c r="Q29" s="386">
        <v>2895456955</v>
      </c>
      <c r="V29" s="378"/>
      <c r="W29" s="378"/>
    </row>
    <row r="30" spans="1:23" ht="18.75" x14ac:dyDescent="0.25">
      <c r="A30" s="433" t="s">
        <v>181</v>
      </c>
      <c r="C30" s="373">
        <v>0</v>
      </c>
      <c r="D30" s="373"/>
      <c r="E30" s="373">
        <v>0</v>
      </c>
      <c r="F30" s="373"/>
      <c r="G30" s="373">
        <v>0</v>
      </c>
      <c r="H30" s="373"/>
      <c r="I30" s="373">
        <v>0</v>
      </c>
      <c r="J30" s="373"/>
      <c r="K30" s="386">
        <v>10203308</v>
      </c>
      <c r="L30" s="386"/>
      <c r="M30" s="386">
        <v>39155088661</v>
      </c>
      <c r="N30" s="386"/>
      <c r="O30" s="386">
        <v>-51473746481</v>
      </c>
      <c r="P30" s="386"/>
      <c r="Q30" s="386">
        <v>-12318657820</v>
      </c>
      <c r="S30" s="378"/>
      <c r="T30" s="378"/>
      <c r="U30" s="378"/>
      <c r="V30" s="378"/>
      <c r="W30" s="378"/>
    </row>
    <row r="31" spans="1:23" ht="18.75" x14ac:dyDescent="0.25">
      <c r="A31" s="434" t="s">
        <v>31</v>
      </c>
      <c r="C31" s="373">
        <v>650000</v>
      </c>
      <c r="D31" s="373"/>
      <c r="E31" s="373">
        <v>3001285909</v>
      </c>
      <c r="F31" s="373"/>
      <c r="G31" s="373">
        <v>-2150453045</v>
      </c>
      <c r="H31" s="373"/>
      <c r="I31" s="373">
        <v>850832864</v>
      </c>
      <c r="J31" s="373"/>
      <c r="K31" s="386">
        <v>650000</v>
      </c>
      <c r="L31" s="386"/>
      <c r="M31" s="386">
        <v>3001285909</v>
      </c>
      <c r="N31" s="386"/>
      <c r="O31" s="386">
        <v>-2150453045</v>
      </c>
      <c r="P31" s="386"/>
      <c r="Q31" s="386">
        <v>850832864</v>
      </c>
      <c r="V31" s="378"/>
      <c r="W31" s="378"/>
    </row>
    <row r="32" spans="1:23" ht="18.75" x14ac:dyDescent="0.25">
      <c r="A32" s="435" t="s">
        <v>32</v>
      </c>
      <c r="C32" s="373">
        <v>0</v>
      </c>
      <c r="D32" s="373"/>
      <c r="E32" s="373">
        <v>0</v>
      </c>
      <c r="F32" s="373"/>
      <c r="G32" s="373">
        <v>0</v>
      </c>
      <c r="H32" s="373"/>
      <c r="I32" s="373">
        <v>0</v>
      </c>
      <c r="J32" s="373"/>
      <c r="K32" s="386">
        <v>2000000</v>
      </c>
      <c r="L32" s="386"/>
      <c r="M32" s="386">
        <v>16928825584</v>
      </c>
      <c r="N32" s="386"/>
      <c r="O32" s="386">
        <v>-32268682336</v>
      </c>
      <c r="P32" s="386"/>
      <c r="Q32" s="386">
        <v>-15339856752</v>
      </c>
      <c r="V32" s="378"/>
      <c r="W32" s="378"/>
    </row>
    <row r="33" spans="1:23" ht="18.75" customHeight="1" x14ac:dyDescent="0.25">
      <c r="A33" s="436" t="s">
        <v>33</v>
      </c>
      <c r="C33" s="373">
        <v>83231</v>
      </c>
      <c r="D33" s="373"/>
      <c r="E33" s="373">
        <v>843518138</v>
      </c>
      <c r="F33" s="373"/>
      <c r="G33" s="373">
        <v>-413399995</v>
      </c>
      <c r="H33" s="373"/>
      <c r="I33" s="373">
        <v>430118143</v>
      </c>
      <c r="J33" s="373"/>
      <c r="K33" s="386">
        <v>83231</v>
      </c>
      <c r="L33" s="386"/>
      <c r="M33" s="386">
        <v>843518138</v>
      </c>
      <c r="N33" s="386"/>
      <c r="O33" s="386">
        <v>-413399995</v>
      </c>
      <c r="P33" s="386"/>
      <c r="Q33" s="386">
        <v>430118143</v>
      </c>
      <c r="V33" s="378"/>
      <c r="W33" s="378"/>
    </row>
    <row r="34" spans="1:23" ht="18.75" x14ac:dyDescent="0.25">
      <c r="A34" s="437" t="s">
        <v>182</v>
      </c>
      <c r="C34" s="373">
        <v>0</v>
      </c>
      <c r="D34" s="373"/>
      <c r="E34" s="373">
        <v>0</v>
      </c>
      <c r="F34" s="373"/>
      <c r="G34" s="373">
        <v>0</v>
      </c>
      <c r="H34" s="373"/>
      <c r="I34" s="373">
        <v>0</v>
      </c>
      <c r="J34" s="373"/>
      <c r="K34" s="386">
        <v>54400000</v>
      </c>
      <c r="L34" s="386"/>
      <c r="M34" s="386">
        <v>120414228581</v>
      </c>
      <c r="N34" s="386"/>
      <c r="O34" s="386">
        <v>-136092338180</v>
      </c>
      <c r="P34" s="386"/>
      <c r="Q34" s="386">
        <v>-15678109599</v>
      </c>
      <c r="S34" s="377"/>
      <c r="T34" s="377"/>
      <c r="U34" s="377"/>
      <c r="V34" s="378"/>
      <c r="W34" s="378"/>
    </row>
    <row r="35" spans="1:23" ht="18.75" x14ac:dyDescent="0.25">
      <c r="A35" s="438" t="s">
        <v>34</v>
      </c>
      <c r="C35" s="373">
        <v>3548044</v>
      </c>
      <c r="D35" s="373"/>
      <c r="E35" s="373">
        <v>45382328844</v>
      </c>
      <c r="F35" s="373"/>
      <c r="G35" s="373">
        <v>-58229851811</v>
      </c>
      <c r="H35" s="373"/>
      <c r="I35" s="373">
        <v>-12847522967</v>
      </c>
      <c r="J35" s="373"/>
      <c r="K35" s="386">
        <v>17125000</v>
      </c>
      <c r="L35" s="386"/>
      <c r="M35" s="386">
        <v>211731751398</v>
      </c>
      <c r="N35" s="386"/>
      <c r="O35" s="386">
        <v>-282414046340</v>
      </c>
      <c r="P35" s="386"/>
      <c r="Q35" s="386">
        <v>-70682294942</v>
      </c>
      <c r="S35" s="377"/>
      <c r="T35" s="377"/>
      <c r="U35" s="377"/>
      <c r="V35" s="378"/>
      <c r="W35" s="378"/>
    </row>
    <row r="36" spans="1:23" ht="18.75" x14ac:dyDescent="0.25">
      <c r="A36" s="439" t="s">
        <v>35</v>
      </c>
      <c r="C36" s="373">
        <v>0</v>
      </c>
      <c r="D36" s="373"/>
      <c r="E36" s="373">
        <v>0</v>
      </c>
      <c r="F36" s="373"/>
      <c r="G36" s="373">
        <v>0</v>
      </c>
      <c r="H36" s="373"/>
      <c r="I36" s="373">
        <v>0</v>
      </c>
      <c r="J36" s="373"/>
      <c r="K36" s="386">
        <v>3434999</v>
      </c>
      <c r="L36" s="386"/>
      <c r="M36" s="386">
        <v>37674913585</v>
      </c>
      <c r="N36" s="386"/>
      <c r="O36" s="386">
        <v>-43651598930</v>
      </c>
      <c r="P36" s="386"/>
      <c r="Q36" s="386">
        <v>-5976685345</v>
      </c>
      <c r="S36" s="823"/>
      <c r="T36" s="823"/>
      <c r="U36" s="823"/>
      <c r="V36" s="378"/>
      <c r="W36" s="378"/>
    </row>
    <row r="37" spans="1:23" ht="18.75" x14ac:dyDescent="0.25">
      <c r="A37" s="440" t="s">
        <v>36</v>
      </c>
      <c r="C37" s="373">
        <v>0</v>
      </c>
      <c r="D37" s="373"/>
      <c r="E37" s="373">
        <v>0</v>
      </c>
      <c r="F37" s="373"/>
      <c r="G37" s="373">
        <v>0</v>
      </c>
      <c r="H37" s="373"/>
      <c r="I37" s="373">
        <v>0</v>
      </c>
      <c r="J37" s="373"/>
      <c r="K37" s="386">
        <v>314856</v>
      </c>
      <c r="L37" s="386"/>
      <c r="M37" s="386">
        <v>5844677347</v>
      </c>
      <c r="N37" s="386"/>
      <c r="O37" s="386">
        <v>-6451456064</v>
      </c>
      <c r="P37" s="386"/>
      <c r="Q37" s="386">
        <v>-606778717</v>
      </c>
      <c r="S37" s="377"/>
      <c r="T37" s="377"/>
      <c r="U37" s="377"/>
      <c r="V37" s="378"/>
      <c r="W37" s="378"/>
    </row>
    <row r="38" spans="1:23" ht="18.75" x14ac:dyDescent="0.25">
      <c r="A38" s="441" t="s">
        <v>37</v>
      </c>
      <c r="C38" s="373">
        <v>2050002</v>
      </c>
      <c r="D38" s="373"/>
      <c r="E38" s="373">
        <v>21626192883</v>
      </c>
      <c r="F38" s="373"/>
      <c r="G38" s="373">
        <v>-24388499923</v>
      </c>
      <c r="H38" s="373"/>
      <c r="I38" s="373">
        <v>-2762307040</v>
      </c>
      <c r="J38" s="373"/>
      <c r="K38" s="386">
        <v>4096065</v>
      </c>
      <c r="L38" s="386"/>
      <c r="M38" s="386">
        <v>56587345628</v>
      </c>
      <c r="N38" s="386"/>
      <c r="O38" s="386">
        <v>-33814282869</v>
      </c>
      <c r="P38" s="386"/>
      <c r="Q38" s="386">
        <v>-9924358312</v>
      </c>
      <c r="S38" s="727"/>
      <c r="T38" s="727"/>
      <c r="U38" s="727"/>
      <c r="V38" s="378"/>
      <c r="W38" s="378"/>
    </row>
    <row r="39" spans="1:23" ht="18.75" x14ac:dyDescent="0.25">
      <c r="A39" s="442" t="s">
        <v>39</v>
      </c>
      <c r="C39" s="373">
        <v>173650</v>
      </c>
      <c r="D39" s="373"/>
      <c r="E39" s="373">
        <v>793182472</v>
      </c>
      <c r="F39" s="373"/>
      <c r="G39" s="373">
        <v>-325834549</v>
      </c>
      <c r="H39" s="373"/>
      <c r="I39" s="373">
        <v>467347923</v>
      </c>
      <c r="J39" s="373"/>
      <c r="K39" s="386">
        <v>173650</v>
      </c>
      <c r="L39" s="386"/>
      <c r="M39" s="386">
        <v>793182472</v>
      </c>
      <c r="N39" s="386"/>
      <c r="O39" s="386">
        <v>-325834549</v>
      </c>
      <c r="P39" s="386"/>
      <c r="Q39" s="386">
        <v>467347923</v>
      </c>
      <c r="S39" s="377"/>
      <c r="T39" s="377"/>
      <c r="U39" s="377"/>
      <c r="V39" s="378"/>
      <c r="W39" s="378"/>
    </row>
    <row r="40" spans="1:23" s="384" customFormat="1" ht="21" x14ac:dyDescent="0.25">
      <c r="C40" s="787" t="s">
        <v>119</v>
      </c>
      <c r="D40" s="744"/>
      <c r="E40" s="744"/>
      <c r="F40" s="744"/>
      <c r="G40" s="744"/>
      <c r="H40" s="744"/>
      <c r="I40" s="744"/>
      <c r="K40" s="789" t="s">
        <v>7</v>
      </c>
      <c r="L40" s="790"/>
      <c r="M40" s="790"/>
      <c r="N40" s="790"/>
      <c r="O40" s="790"/>
      <c r="P40" s="790"/>
      <c r="Q40" s="790"/>
      <c r="S40" s="377"/>
      <c r="T40" s="377"/>
      <c r="U40" s="377"/>
      <c r="V40" s="378"/>
      <c r="W40" s="378"/>
    </row>
    <row r="41" spans="1:23" s="384" customFormat="1" ht="42" x14ac:dyDescent="0.25">
      <c r="A41" s="577" t="s">
        <v>105</v>
      </c>
      <c r="C41" s="144" t="s">
        <v>9</v>
      </c>
      <c r="E41" s="145" t="s">
        <v>11</v>
      </c>
      <c r="G41" s="146" t="s">
        <v>167</v>
      </c>
      <c r="I41" s="147" t="s">
        <v>168</v>
      </c>
      <c r="K41" s="729" t="s">
        <v>9</v>
      </c>
      <c r="L41" s="391"/>
      <c r="M41" s="730" t="s">
        <v>11</v>
      </c>
      <c r="N41" s="391"/>
      <c r="O41" s="731" t="s">
        <v>167</v>
      </c>
      <c r="P41" s="391"/>
      <c r="Q41" s="732" t="s">
        <v>168</v>
      </c>
      <c r="V41" s="378"/>
      <c r="W41" s="378"/>
    </row>
    <row r="42" spans="1:23" s="704" customFormat="1" ht="18.75" x14ac:dyDescent="0.25">
      <c r="A42" s="443" t="s">
        <v>183</v>
      </c>
      <c r="B42"/>
      <c r="C42" s="373">
        <v>0</v>
      </c>
      <c r="D42" s="373"/>
      <c r="E42" s="373">
        <v>0</v>
      </c>
      <c r="F42" s="373"/>
      <c r="G42" s="373">
        <v>0</v>
      </c>
      <c r="H42" s="373"/>
      <c r="I42" s="373">
        <v>0</v>
      </c>
      <c r="J42" s="373"/>
      <c r="K42" s="386">
        <v>837280</v>
      </c>
      <c r="L42" s="386"/>
      <c r="M42" s="386">
        <v>7565986806</v>
      </c>
      <c r="N42" s="386"/>
      <c r="O42" s="386">
        <v>-9660142347</v>
      </c>
      <c r="P42" s="386"/>
      <c r="Q42" s="386">
        <v>-2094155541</v>
      </c>
      <c r="V42" s="378"/>
      <c r="W42" s="378"/>
    </row>
    <row r="43" spans="1:23" s="704" customFormat="1" ht="18.75" x14ac:dyDescent="0.25">
      <c r="A43" s="444" t="s">
        <v>184</v>
      </c>
      <c r="B43"/>
      <c r="C43" s="373">
        <v>0</v>
      </c>
      <c r="D43" s="373"/>
      <c r="E43" s="373">
        <v>0</v>
      </c>
      <c r="F43" s="373"/>
      <c r="G43" s="373">
        <v>0</v>
      </c>
      <c r="H43" s="373"/>
      <c r="I43" s="373">
        <v>0</v>
      </c>
      <c r="J43" s="373"/>
      <c r="K43" s="386">
        <v>4050500</v>
      </c>
      <c r="L43" s="386"/>
      <c r="M43" s="386">
        <v>76147088906</v>
      </c>
      <c r="N43" s="386"/>
      <c r="O43" s="386">
        <v>-76811477662</v>
      </c>
      <c r="P43" s="386"/>
      <c r="Q43" s="386">
        <v>-664388756</v>
      </c>
      <c r="V43" s="378"/>
      <c r="W43" s="378"/>
    </row>
    <row r="44" spans="1:23" s="704" customFormat="1" ht="18.75" x14ac:dyDescent="0.25">
      <c r="A44" s="445" t="s">
        <v>42</v>
      </c>
      <c r="B44"/>
      <c r="C44" s="373">
        <v>238869</v>
      </c>
      <c r="D44" s="373"/>
      <c r="E44" s="373">
        <v>12995514262</v>
      </c>
      <c r="F44" s="373"/>
      <c r="G44" s="373">
        <v>-4943117967</v>
      </c>
      <c r="H44" s="373"/>
      <c r="I44" s="373">
        <v>8052396295</v>
      </c>
      <c r="J44" s="373"/>
      <c r="K44" s="386">
        <v>238869</v>
      </c>
      <c r="L44" s="386"/>
      <c r="M44" s="386">
        <v>12995514262</v>
      </c>
      <c r="N44" s="386"/>
      <c r="O44" s="386">
        <v>-4943117967</v>
      </c>
      <c r="P44" s="386"/>
      <c r="Q44" s="386">
        <v>8052396295</v>
      </c>
      <c r="V44" s="378"/>
      <c r="W44" s="378"/>
    </row>
    <row r="45" spans="1:23" s="704" customFormat="1" ht="18.75" x14ac:dyDescent="0.25">
      <c r="A45" s="446" t="s">
        <v>185</v>
      </c>
      <c r="B45"/>
      <c r="C45" s="373">
        <v>0</v>
      </c>
      <c r="D45" s="373"/>
      <c r="E45" s="373">
        <v>0</v>
      </c>
      <c r="F45" s="373"/>
      <c r="G45" s="373">
        <v>0</v>
      </c>
      <c r="H45" s="373"/>
      <c r="I45" s="373">
        <v>0</v>
      </c>
      <c r="J45" s="373"/>
      <c r="K45" s="386">
        <v>23130</v>
      </c>
      <c r="L45" s="386"/>
      <c r="M45" s="386">
        <v>1690560488</v>
      </c>
      <c r="N45" s="386"/>
      <c r="O45" s="386">
        <v>-911290856</v>
      </c>
      <c r="P45" s="386"/>
      <c r="Q45" s="386">
        <v>779269632</v>
      </c>
      <c r="V45" s="378"/>
      <c r="W45" s="378"/>
    </row>
    <row r="46" spans="1:23" ht="18.75" x14ac:dyDescent="0.25">
      <c r="A46" s="447" t="s">
        <v>186</v>
      </c>
      <c r="C46" s="373">
        <v>0</v>
      </c>
      <c r="D46" s="373"/>
      <c r="E46" s="373">
        <v>0</v>
      </c>
      <c r="F46" s="373"/>
      <c r="G46" s="373">
        <v>0</v>
      </c>
      <c r="H46" s="373"/>
      <c r="I46" s="373">
        <v>0</v>
      </c>
      <c r="J46" s="373"/>
      <c r="K46" s="386">
        <v>6000000</v>
      </c>
      <c r="L46" s="386"/>
      <c r="M46" s="386">
        <v>97058963662</v>
      </c>
      <c r="N46" s="386"/>
      <c r="O46" s="386">
        <v>-97955062448</v>
      </c>
      <c r="P46" s="386"/>
      <c r="Q46" s="386">
        <v>-896098786</v>
      </c>
      <c r="V46" s="378"/>
      <c r="W46" s="378"/>
    </row>
    <row r="47" spans="1:23" ht="18.75" x14ac:dyDescent="0.25">
      <c r="A47" s="448" t="s">
        <v>141</v>
      </c>
      <c r="C47" s="373">
        <v>0</v>
      </c>
      <c r="D47" s="373"/>
      <c r="E47" s="373">
        <v>0</v>
      </c>
      <c r="F47" s="373"/>
      <c r="G47" s="373">
        <v>0</v>
      </c>
      <c r="H47" s="373"/>
      <c r="I47" s="373">
        <v>0</v>
      </c>
      <c r="J47" s="373"/>
      <c r="K47" s="386">
        <v>12000000</v>
      </c>
      <c r="L47" s="386"/>
      <c r="M47" s="386">
        <v>104292326875</v>
      </c>
      <c r="N47" s="386"/>
      <c r="O47" s="386">
        <v>-134168928295</v>
      </c>
      <c r="P47" s="386"/>
      <c r="Q47" s="386">
        <v>-29876601420</v>
      </c>
      <c r="V47" s="378"/>
      <c r="W47" s="378"/>
    </row>
    <row r="48" spans="1:23" ht="18.75" x14ac:dyDescent="0.25">
      <c r="A48" s="449" t="s">
        <v>43</v>
      </c>
      <c r="C48" s="373">
        <v>100000</v>
      </c>
      <c r="D48" s="373"/>
      <c r="E48" s="373">
        <v>7406100253</v>
      </c>
      <c r="F48" s="373"/>
      <c r="G48" s="373">
        <v>-7085738181</v>
      </c>
      <c r="H48" s="373"/>
      <c r="I48" s="373">
        <v>320362072</v>
      </c>
      <c r="J48" s="373"/>
      <c r="K48" s="386">
        <v>100000</v>
      </c>
      <c r="L48" s="386"/>
      <c r="M48" s="386">
        <v>7406100253</v>
      </c>
      <c r="N48" s="386"/>
      <c r="O48" s="386">
        <v>-7085738181</v>
      </c>
      <c r="P48" s="386"/>
      <c r="Q48" s="386">
        <v>320362072</v>
      </c>
      <c r="V48" s="378"/>
      <c r="W48" s="378"/>
    </row>
    <row r="49" spans="1:23" ht="18.75" x14ac:dyDescent="0.25">
      <c r="A49" s="450" t="s">
        <v>44</v>
      </c>
      <c r="C49" s="373">
        <v>5500000</v>
      </c>
      <c r="D49" s="373"/>
      <c r="E49" s="373">
        <v>61133978518</v>
      </c>
      <c r="F49" s="373"/>
      <c r="G49" s="373">
        <v>-65467062643</v>
      </c>
      <c r="H49" s="373"/>
      <c r="I49" s="373">
        <v>-4333084125</v>
      </c>
      <c r="J49" s="373"/>
      <c r="K49" s="386">
        <v>7499999</v>
      </c>
      <c r="L49" s="386"/>
      <c r="M49" s="386">
        <v>81427201298</v>
      </c>
      <c r="N49" s="386"/>
      <c r="O49" s="386">
        <v>-89284851274</v>
      </c>
      <c r="P49" s="386"/>
      <c r="Q49" s="386">
        <v>-7857649976</v>
      </c>
      <c r="V49" s="378"/>
      <c r="W49" s="378"/>
    </row>
    <row r="50" spans="1:23" ht="18.75" x14ac:dyDescent="0.25">
      <c r="A50" s="451" t="s">
        <v>187</v>
      </c>
      <c r="C50" s="373">
        <v>0</v>
      </c>
      <c r="D50" s="373"/>
      <c r="E50" s="373">
        <v>0</v>
      </c>
      <c r="F50" s="373"/>
      <c r="G50" s="373">
        <v>0</v>
      </c>
      <c r="H50" s="373"/>
      <c r="I50" s="373">
        <v>0</v>
      </c>
      <c r="J50" s="373"/>
      <c r="K50" s="386">
        <v>45844</v>
      </c>
      <c r="L50" s="386"/>
      <c r="M50" s="386">
        <v>2398596052</v>
      </c>
      <c r="N50" s="386"/>
      <c r="O50" s="386">
        <v>-1132783614</v>
      </c>
      <c r="P50" s="386"/>
      <c r="Q50" s="386">
        <v>1265812438</v>
      </c>
      <c r="V50" s="378"/>
      <c r="W50" s="378"/>
    </row>
    <row r="51" spans="1:23" ht="18.75" x14ac:dyDescent="0.25">
      <c r="A51" s="452" t="s">
        <v>188</v>
      </c>
      <c r="C51" s="373">
        <v>0</v>
      </c>
      <c r="D51" s="373"/>
      <c r="E51" s="373">
        <v>0</v>
      </c>
      <c r="F51" s="373"/>
      <c r="G51" s="373">
        <v>0</v>
      </c>
      <c r="H51" s="373"/>
      <c r="I51" s="373">
        <v>0</v>
      </c>
      <c r="J51" s="373"/>
      <c r="K51" s="386">
        <v>732056</v>
      </c>
      <c r="L51" s="386"/>
      <c r="M51" s="386">
        <v>28276778919</v>
      </c>
      <c r="N51" s="386"/>
      <c r="O51" s="386">
        <v>-21776170467</v>
      </c>
      <c r="P51" s="386"/>
      <c r="Q51" s="386">
        <v>6500608452</v>
      </c>
      <c r="S51" s="378"/>
      <c r="T51" s="378"/>
      <c r="U51" s="378"/>
      <c r="V51" s="378"/>
      <c r="W51" s="378"/>
    </row>
    <row r="52" spans="1:23" ht="18.75" x14ac:dyDescent="0.25">
      <c r="A52" s="453" t="s">
        <v>143</v>
      </c>
      <c r="C52" s="373">
        <v>0</v>
      </c>
      <c r="D52" s="373"/>
      <c r="E52" s="373">
        <v>0</v>
      </c>
      <c r="F52" s="373"/>
      <c r="G52" s="373">
        <v>0</v>
      </c>
      <c r="H52" s="373"/>
      <c r="I52" s="373">
        <v>0</v>
      </c>
      <c r="J52" s="373"/>
      <c r="K52" s="386">
        <v>6379288</v>
      </c>
      <c r="L52" s="386"/>
      <c r="M52" s="386">
        <v>103196156409</v>
      </c>
      <c r="N52" s="386"/>
      <c r="O52" s="386">
        <v>-97024099515</v>
      </c>
      <c r="P52" s="386"/>
      <c r="Q52" s="386">
        <v>6172056894</v>
      </c>
      <c r="V52" s="378"/>
      <c r="W52" s="378"/>
    </row>
    <row r="53" spans="1:23" ht="18.75" x14ac:dyDescent="0.25">
      <c r="A53" s="454" t="s">
        <v>50</v>
      </c>
      <c r="C53" s="373">
        <v>5000000</v>
      </c>
      <c r="D53" s="373"/>
      <c r="E53" s="373">
        <v>91552714917</v>
      </c>
      <c r="F53" s="373"/>
      <c r="G53" s="373">
        <v>-76289040455</v>
      </c>
      <c r="H53" s="373"/>
      <c r="I53" s="373">
        <v>15263674462</v>
      </c>
      <c r="J53" s="373"/>
      <c r="K53" s="386">
        <v>5000000</v>
      </c>
      <c r="L53" s="386"/>
      <c r="M53" s="386">
        <v>91552714917</v>
      </c>
      <c r="N53" s="386"/>
      <c r="O53" s="386">
        <v>-76289040455</v>
      </c>
      <c r="P53" s="386"/>
      <c r="Q53" s="386">
        <v>15263674462</v>
      </c>
      <c r="V53" s="378"/>
      <c r="W53" s="378"/>
    </row>
    <row r="54" spans="1:23" ht="18.75" x14ac:dyDescent="0.25">
      <c r="A54" s="455" t="s">
        <v>189</v>
      </c>
      <c r="C54" s="373">
        <v>0</v>
      </c>
      <c r="D54" s="373"/>
      <c r="E54" s="373">
        <v>0</v>
      </c>
      <c r="F54" s="373"/>
      <c r="G54" s="373">
        <v>0</v>
      </c>
      <c r="H54" s="373"/>
      <c r="I54" s="373">
        <v>0</v>
      </c>
      <c r="J54" s="373"/>
      <c r="K54" s="386">
        <v>3000000</v>
      </c>
      <c r="L54" s="386"/>
      <c r="M54" s="386">
        <v>55541690635</v>
      </c>
      <c r="N54" s="386"/>
      <c r="O54" s="386">
        <v>-98647431510</v>
      </c>
      <c r="P54" s="386"/>
      <c r="Q54" s="386">
        <v>-43105740875</v>
      </c>
      <c r="V54" s="378"/>
      <c r="W54" s="378"/>
    </row>
    <row r="55" spans="1:23" ht="18.75" x14ac:dyDescent="0.25">
      <c r="A55" s="456" t="s">
        <v>190</v>
      </c>
      <c r="C55" s="373">
        <v>0</v>
      </c>
      <c r="D55" s="373"/>
      <c r="E55" s="373">
        <v>0</v>
      </c>
      <c r="F55" s="373"/>
      <c r="G55" s="373">
        <v>0</v>
      </c>
      <c r="H55" s="373"/>
      <c r="I55" s="373">
        <v>0</v>
      </c>
      <c r="J55" s="373"/>
      <c r="K55" s="386">
        <v>3200000</v>
      </c>
      <c r="L55" s="386"/>
      <c r="M55" s="386">
        <v>44748607954</v>
      </c>
      <c r="N55" s="386"/>
      <c r="O55" s="386">
        <v>-42993208995</v>
      </c>
      <c r="P55" s="386"/>
      <c r="Q55" s="386">
        <v>1755398959</v>
      </c>
      <c r="V55" s="378"/>
      <c r="W55" s="378"/>
    </row>
    <row r="56" spans="1:23" ht="18.75" x14ac:dyDescent="0.25">
      <c r="A56" s="457" t="s">
        <v>147</v>
      </c>
      <c r="C56" s="373">
        <v>0</v>
      </c>
      <c r="D56" s="373"/>
      <c r="E56" s="373">
        <v>0</v>
      </c>
      <c r="F56" s="373"/>
      <c r="G56" s="373">
        <v>0</v>
      </c>
      <c r="H56" s="373"/>
      <c r="I56" s="373">
        <v>0</v>
      </c>
      <c r="J56" s="373"/>
      <c r="K56" s="386">
        <v>762559</v>
      </c>
      <c r="L56" s="386"/>
      <c r="M56" s="386">
        <v>3632844541</v>
      </c>
      <c r="N56" s="386"/>
      <c r="O56" s="386">
        <v>-1657442126</v>
      </c>
      <c r="P56" s="386"/>
      <c r="Q56" s="386">
        <v>1975402415</v>
      </c>
      <c r="V56" s="378"/>
      <c r="W56" s="378"/>
    </row>
    <row r="57" spans="1:23" ht="18.75" x14ac:dyDescent="0.25">
      <c r="A57" s="458" t="s">
        <v>191</v>
      </c>
      <c r="C57" s="373">
        <v>0</v>
      </c>
      <c r="D57" s="373"/>
      <c r="E57" s="373">
        <v>0</v>
      </c>
      <c r="F57" s="373"/>
      <c r="G57" s="373">
        <v>0</v>
      </c>
      <c r="H57" s="373"/>
      <c r="I57" s="373">
        <v>0</v>
      </c>
      <c r="J57" s="373"/>
      <c r="K57" s="386">
        <v>1094695</v>
      </c>
      <c r="L57" s="386"/>
      <c r="M57" s="386">
        <v>8042820256</v>
      </c>
      <c r="N57" s="386"/>
      <c r="O57" s="386">
        <v>-4761621612</v>
      </c>
      <c r="P57" s="386"/>
      <c r="Q57" s="386">
        <v>3281198644</v>
      </c>
      <c r="V57" s="378"/>
      <c r="W57" s="378"/>
    </row>
    <row r="58" spans="1:23" ht="18.75" x14ac:dyDescent="0.25">
      <c r="A58" s="459" t="s">
        <v>192</v>
      </c>
      <c r="C58" s="373">
        <v>0</v>
      </c>
      <c r="D58" s="373"/>
      <c r="E58" s="373">
        <v>0</v>
      </c>
      <c r="F58" s="373"/>
      <c r="G58" s="373">
        <v>0</v>
      </c>
      <c r="H58" s="373"/>
      <c r="I58" s="373">
        <v>0</v>
      </c>
      <c r="J58" s="373"/>
      <c r="K58" s="386">
        <v>31222</v>
      </c>
      <c r="L58" s="386"/>
      <c r="M58" s="386">
        <v>1640897755</v>
      </c>
      <c r="N58" s="386"/>
      <c r="O58" s="386">
        <v>-1005814619</v>
      </c>
      <c r="P58" s="386"/>
      <c r="Q58" s="386">
        <v>635083136</v>
      </c>
      <c r="V58" s="378"/>
      <c r="W58" s="378"/>
    </row>
    <row r="59" spans="1:23" ht="18.75" x14ac:dyDescent="0.25">
      <c r="A59" s="460" t="s">
        <v>54</v>
      </c>
      <c r="C59" s="373">
        <v>0</v>
      </c>
      <c r="D59" s="373"/>
      <c r="E59" s="373">
        <v>0</v>
      </c>
      <c r="F59" s="373"/>
      <c r="G59" s="373">
        <v>0</v>
      </c>
      <c r="H59" s="373"/>
      <c r="I59" s="373">
        <v>0</v>
      </c>
      <c r="J59" s="373"/>
      <c r="K59" s="386">
        <v>2000000</v>
      </c>
      <c r="L59" s="386"/>
      <c r="M59" s="386">
        <v>20072164601</v>
      </c>
      <c r="N59" s="386"/>
      <c r="O59" s="386">
        <v>-31828623171</v>
      </c>
      <c r="P59" s="386"/>
      <c r="Q59" s="386">
        <v>-11756458570</v>
      </c>
      <c r="V59" s="378"/>
      <c r="W59" s="378"/>
    </row>
    <row r="60" spans="1:23" ht="18.75" customHeight="1" x14ac:dyDescent="0.25">
      <c r="A60" s="461" t="s">
        <v>193</v>
      </c>
      <c r="C60" s="373">
        <v>0</v>
      </c>
      <c r="D60" s="373"/>
      <c r="E60" s="373">
        <v>0</v>
      </c>
      <c r="F60" s="373"/>
      <c r="G60" s="373">
        <v>0</v>
      </c>
      <c r="H60" s="373"/>
      <c r="I60" s="373">
        <v>0</v>
      </c>
      <c r="J60" s="373"/>
      <c r="K60" s="386">
        <v>291438</v>
      </c>
      <c r="L60" s="386"/>
      <c r="M60" s="386">
        <v>6529347591</v>
      </c>
      <c r="N60" s="386"/>
      <c r="O60" s="386">
        <v>-4185938775</v>
      </c>
      <c r="P60" s="386"/>
      <c r="Q60" s="386">
        <v>2343408816</v>
      </c>
      <c r="V60" s="378"/>
      <c r="W60" s="378"/>
    </row>
    <row r="61" spans="1:23" ht="18.75" customHeight="1" x14ac:dyDescent="0.25">
      <c r="A61" s="462" t="s">
        <v>55</v>
      </c>
      <c r="C61" s="373">
        <v>556221</v>
      </c>
      <c r="D61" s="373"/>
      <c r="E61" s="373">
        <v>14144567809</v>
      </c>
      <c r="F61" s="373"/>
      <c r="G61" s="373">
        <v>-12701992582</v>
      </c>
      <c r="H61" s="373"/>
      <c r="I61" s="373">
        <v>1442575227</v>
      </c>
      <c r="J61" s="373"/>
      <c r="K61" s="386">
        <v>556221</v>
      </c>
      <c r="L61" s="386"/>
      <c r="M61" s="386">
        <v>14144567809</v>
      </c>
      <c r="N61" s="386"/>
      <c r="O61" s="386">
        <v>-12701992582</v>
      </c>
      <c r="P61" s="386"/>
      <c r="Q61" s="386">
        <v>1442575227</v>
      </c>
      <c r="S61" s="378"/>
      <c r="T61" s="378"/>
      <c r="U61" s="378"/>
      <c r="V61" s="378"/>
      <c r="W61" s="378"/>
    </row>
    <row r="62" spans="1:23" ht="18.75" x14ac:dyDescent="0.25">
      <c r="A62" s="463" t="s">
        <v>56</v>
      </c>
      <c r="C62" s="373">
        <v>0</v>
      </c>
      <c r="D62" s="373"/>
      <c r="E62" s="373">
        <v>0</v>
      </c>
      <c r="F62" s="373"/>
      <c r="G62" s="373">
        <v>0</v>
      </c>
      <c r="H62" s="373"/>
      <c r="I62" s="373">
        <v>0</v>
      </c>
      <c r="J62" s="373"/>
      <c r="K62" s="386">
        <v>2000000</v>
      </c>
      <c r="L62" s="386"/>
      <c r="M62" s="386">
        <v>24911117318</v>
      </c>
      <c r="N62" s="386"/>
      <c r="O62" s="386">
        <v>-24383637195</v>
      </c>
      <c r="P62" s="386"/>
      <c r="Q62" s="386">
        <v>527480123</v>
      </c>
      <c r="S62" s="378"/>
      <c r="T62" s="378"/>
      <c r="U62" s="378"/>
      <c r="V62" s="378"/>
      <c r="W62" s="378"/>
    </row>
    <row r="63" spans="1:23" ht="18.75" x14ac:dyDescent="0.25">
      <c r="A63" s="464" t="s">
        <v>194</v>
      </c>
      <c r="C63" s="373">
        <v>0</v>
      </c>
      <c r="D63" s="373"/>
      <c r="E63" s="373">
        <v>0</v>
      </c>
      <c r="F63" s="373"/>
      <c r="G63" s="373">
        <v>0</v>
      </c>
      <c r="H63" s="373"/>
      <c r="I63" s="373">
        <v>0</v>
      </c>
      <c r="J63" s="373"/>
      <c r="K63" s="386">
        <v>881285</v>
      </c>
      <c r="L63" s="386"/>
      <c r="M63" s="386">
        <v>51694428474</v>
      </c>
      <c r="N63" s="386"/>
      <c r="O63" s="386">
        <v>-23667829420</v>
      </c>
      <c r="P63" s="386"/>
      <c r="Q63" s="386">
        <v>28026599054</v>
      </c>
      <c r="V63" s="378"/>
      <c r="W63" s="378"/>
    </row>
    <row r="64" spans="1:23" ht="18.75" x14ac:dyDescent="0.25">
      <c r="A64" s="465" t="s">
        <v>57</v>
      </c>
      <c r="C64" s="373">
        <v>1718267</v>
      </c>
      <c r="D64" s="373"/>
      <c r="E64" s="373">
        <v>30842642657</v>
      </c>
      <c r="F64" s="373"/>
      <c r="G64" s="373">
        <v>-35043052025</v>
      </c>
      <c r="H64" s="373"/>
      <c r="I64" s="373">
        <v>-4200409368</v>
      </c>
      <c r="J64" s="373"/>
      <c r="K64" s="386">
        <v>13671817</v>
      </c>
      <c r="L64" s="386"/>
      <c r="M64" s="386">
        <v>216276577573</v>
      </c>
      <c r="N64" s="386"/>
      <c r="O64" s="386">
        <v>-279003085729</v>
      </c>
      <c r="P64" s="386"/>
      <c r="Q64" s="386">
        <v>-62726508156</v>
      </c>
      <c r="V64" s="378"/>
      <c r="W64" s="378"/>
    </row>
    <row r="65" spans="1:23" ht="18.75" x14ac:dyDescent="0.25">
      <c r="A65" s="466" t="s">
        <v>58</v>
      </c>
      <c r="C65" s="373">
        <v>0</v>
      </c>
      <c r="D65" s="373"/>
      <c r="E65" s="373">
        <v>0</v>
      </c>
      <c r="F65" s="373"/>
      <c r="G65" s="373">
        <v>0</v>
      </c>
      <c r="H65" s="373"/>
      <c r="I65" s="373">
        <v>0</v>
      </c>
      <c r="J65" s="373"/>
      <c r="K65" s="386">
        <v>46143940</v>
      </c>
      <c r="L65" s="386"/>
      <c r="M65" s="386">
        <v>539794154466</v>
      </c>
      <c r="N65" s="386"/>
      <c r="O65" s="386">
        <v>-791685424127</v>
      </c>
      <c r="P65" s="386"/>
      <c r="Q65" s="386">
        <v>-251891269661</v>
      </c>
      <c r="V65" s="378"/>
      <c r="W65" s="378"/>
    </row>
    <row r="66" spans="1:23" ht="18.75" x14ac:dyDescent="0.25">
      <c r="A66" s="467" t="s">
        <v>59</v>
      </c>
      <c r="C66" s="373">
        <v>0</v>
      </c>
      <c r="D66" s="373"/>
      <c r="E66" s="373">
        <v>0</v>
      </c>
      <c r="F66" s="373"/>
      <c r="G66" s="373">
        <v>0</v>
      </c>
      <c r="H66" s="373"/>
      <c r="I66" s="373">
        <v>0</v>
      </c>
      <c r="J66" s="373"/>
      <c r="K66" s="386">
        <v>1070000</v>
      </c>
      <c r="L66" s="386"/>
      <c r="M66" s="386">
        <v>10917872514</v>
      </c>
      <c r="N66" s="386"/>
      <c r="O66" s="386">
        <v>-13909993769</v>
      </c>
      <c r="P66" s="386"/>
      <c r="Q66" s="386">
        <v>-2992121255</v>
      </c>
      <c r="S66" s="378"/>
      <c r="T66" s="378"/>
      <c r="U66" s="378"/>
      <c r="V66" s="378"/>
      <c r="W66" s="378"/>
    </row>
    <row r="67" spans="1:23" ht="18.75" x14ac:dyDescent="0.25">
      <c r="A67" s="468" t="s">
        <v>60</v>
      </c>
      <c r="C67" s="373">
        <v>0</v>
      </c>
      <c r="D67" s="373"/>
      <c r="E67" s="373">
        <v>0</v>
      </c>
      <c r="F67" s="373"/>
      <c r="G67" s="373">
        <v>0</v>
      </c>
      <c r="H67" s="373"/>
      <c r="I67" s="373">
        <v>0</v>
      </c>
      <c r="J67" s="373"/>
      <c r="K67" s="386">
        <v>67615090</v>
      </c>
      <c r="L67" s="386"/>
      <c r="M67" s="386">
        <v>617557798606</v>
      </c>
      <c r="N67" s="386"/>
      <c r="O67" s="386">
        <v>-970888860976</v>
      </c>
      <c r="P67" s="386"/>
      <c r="Q67" s="386">
        <v>-353331062370</v>
      </c>
      <c r="V67" s="378"/>
      <c r="W67" s="378"/>
    </row>
    <row r="68" spans="1:23" ht="18.75" x14ac:dyDescent="0.25">
      <c r="A68" s="469" t="s">
        <v>61</v>
      </c>
      <c r="C68" s="373">
        <v>0</v>
      </c>
      <c r="D68" s="373"/>
      <c r="E68" s="373">
        <v>0</v>
      </c>
      <c r="F68" s="373"/>
      <c r="G68" s="373">
        <v>0</v>
      </c>
      <c r="H68" s="373"/>
      <c r="I68" s="373">
        <v>0</v>
      </c>
      <c r="J68" s="373"/>
      <c r="K68" s="386">
        <v>3338997</v>
      </c>
      <c r="L68" s="386"/>
      <c r="M68" s="386">
        <v>61594520577</v>
      </c>
      <c r="N68" s="386"/>
      <c r="O68" s="386">
        <v>-76276429775</v>
      </c>
      <c r="P68" s="386"/>
      <c r="Q68" s="386">
        <v>-14681909198</v>
      </c>
      <c r="S68" s="377"/>
      <c r="T68" s="377"/>
      <c r="U68" s="377"/>
      <c r="V68" s="727"/>
      <c r="W68" s="378"/>
    </row>
    <row r="69" spans="1:23" ht="18.75" x14ac:dyDescent="0.25">
      <c r="A69" s="470" t="s">
        <v>195</v>
      </c>
      <c r="C69" s="373">
        <v>0</v>
      </c>
      <c r="D69" s="373"/>
      <c r="E69" s="373">
        <v>0</v>
      </c>
      <c r="F69" s="373"/>
      <c r="G69" s="373">
        <v>0</v>
      </c>
      <c r="H69" s="373"/>
      <c r="I69" s="373">
        <v>0</v>
      </c>
      <c r="J69" s="373"/>
      <c r="K69" s="386">
        <v>723013</v>
      </c>
      <c r="L69" s="386"/>
      <c r="M69" s="386">
        <v>31107885198</v>
      </c>
      <c r="N69" s="386"/>
      <c r="O69" s="386">
        <v>-29796026635</v>
      </c>
      <c r="P69" s="386"/>
      <c r="Q69" s="386">
        <v>1311858563</v>
      </c>
      <c r="S69" s="727"/>
      <c r="T69" s="727"/>
      <c r="U69" s="727"/>
      <c r="V69" s="727"/>
      <c r="W69" s="378"/>
    </row>
    <row r="70" spans="1:23" ht="18.75" x14ac:dyDescent="0.25">
      <c r="A70" s="471" t="s">
        <v>64</v>
      </c>
      <c r="C70" s="373">
        <v>0</v>
      </c>
      <c r="D70" s="373"/>
      <c r="E70" s="373">
        <v>0</v>
      </c>
      <c r="F70" s="373"/>
      <c r="G70" s="373">
        <v>0</v>
      </c>
      <c r="H70" s="373"/>
      <c r="I70" s="373">
        <v>0</v>
      </c>
      <c r="J70" s="373"/>
      <c r="K70" s="386">
        <v>3815367</v>
      </c>
      <c r="L70" s="386"/>
      <c r="M70" s="386">
        <v>41929092656</v>
      </c>
      <c r="N70" s="386"/>
      <c r="O70" s="386">
        <v>-64998239869</v>
      </c>
      <c r="P70" s="386"/>
      <c r="Q70" s="386">
        <v>-23069147213</v>
      </c>
      <c r="S70" s="823"/>
      <c r="T70" s="823"/>
      <c r="U70" s="823"/>
      <c r="V70" s="727"/>
      <c r="W70" s="378"/>
    </row>
    <row r="71" spans="1:23" ht="18.75" x14ac:dyDescent="0.25">
      <c r="A71" s="472" t="s">
        <v>151</v>
      </c>
      <c r="C71" s="373">
        <v>0</v>
      </c>
      <c r="D71" s="373"/>
      <c r="E71" s="373">
        <v>0</v>
      </c>
      <c r="F71" s="373"/>
      <c r="G71" s="373">
        <v>0</v>
      </c>
      <c r="H71" s="373"/>
      <c r="I71" s="373">
        <v>0</v>
      </c>
      <c r="J71" s="373"/>
      <c r="K71" s="386">
        <v>155223</v>
      </c>
      <c r="L71" s="386"/>
      <c r="M71" s="386">
        <v>4257981046</v>
      </c>
      <c r="N71" s="386"/>
      <c r="O71" s="386">
        <v>-4751940580</v>
      </c>
      <c r="P71" s="386"/>
      <c r="Q71" s="386">
        <v>-493959534</v>
      </c>
      <c r="S71" s="377"/>
      <c r="T71" s="377"/>
      <c r="U71" s="377"/>
      <c r="V71" s="727"/>
      <c r="W71" s="378"/>
    </row>
    <row r="72" spans="1:23" ht="18.75" customHeight="1" x14ac:dyDescent="0.25">
      <c r="A72" s="473" t="s">
        <v>68</v>
      </c>
      <c r="C72" s="373">
        <v>800000</v>
      </c>
      <c r="D72" s="373"/>
      <c r="E72" s="373">
        <v>22499447667</v>
      </c>
      <c r="F72" s="373"/>
      <c r="G72" s="373">
        <v>-20066266253</v>
      </c>
      <c r="H72" s="373"/>
      <c r="I72" s="373">
        <v>2433181414</v>
      </c>
      <c r="J72" s="373"/>
      <c r="K72" s="386">
        <v>4544649</v>
      </c>
      <c r="L72" s="386"/>
      <c r="M72" s="386">
        <v>73331635644</v>
      </c>
      <c r="N72" s="386"/>
      <c r="O72" s="386">
        <v>-49329317932</v>
      </c>
      <c r="P72" s="386"/>
      <c r="Q72" s="386">
        <v>24002317712</v>
      </c>
      <c r="S72" s="377"/>
      <c r="T72" s="377"/>
      <c r="U72" s="377"/>
      <c r="V72" s="727"/>
      <c r="W72" s="378"/>
    </row>
    <row r="73" spans="1:23" ht="18.75" x14ac:dyDescent="0.25">
      <c r="A73" s="474" t="s">
        <v>196</v>
      </c>
      <c r="C73" s="373">
        <v>0</v>
      </c>
      <c r="D73" s="373"/>
      <c r="E73" s="373">
        <v>0</v>
      </c>
      <c r="F73" s="373"/>
      <c r="G73" s="373">
        <v>0</v>
      </c>
      <c r="H73" s="373"/>
      <c r="I73" s="373">
        <v>0</v>
      </c>
      <c r="J73" s="373"/>
      <c r="K73" s="386">
        <v>25000</v>
      </c>
      <c r="L73" s="386"/>
      <c r="M73" s="386">
        <v>2805672543</v>
      </c>
      <c r="N73" s="386"/>
      <c r="O73" s="386">
        <v>-1993497106</v>
      </c>
      <c r="P73" s="386"/>
      <c r="Q73" s="386">
        <v>812175437</v>
      </c>
      <c r="S73" s="377"/>
      <c r="T73" s="377"/>
      <c r="U73" s="377"/>
      <c r="V73" s="727"/>
      <c r="W73" s="378"/>
    </row>
    <row r="74" spans="1:23" ht="18.75" x14ac:dyDescent="0.25">
      <c r="A74" s="475" t="s">
        <v>69</v>
      </c>
      <c r="C74" s="373">
        <v>120000</v>
      </c>
      <c r="D74" s="373"/>
      <c r="E74" s="373">
        <v>13114181669</v>
      </c>
      <c r="F74" s="373"/>
      <c r="G74" s="373">
        <v>-10492716724</v>
      </c>
      <c r="H74" s="373"/>
      <c r="I74" s="373">
        <v>2621464945</v>
      </c>
      <c r="J74" s="373"/>
      <c r="K74" s="386">
        <v>120000</v>
      </c>
      <c r="L74" s="386"/>
      <c r="M74" s="386">
        <v>13114181669</v>
      </c>
      <c r="N74" s="386"/>
      <c r="O74" s="386">
        <v>-10492716724</v>
      </c>
      <c r="P74" s="386"/>
      <c r="Q74" s="386">
        <v>2621464945</v>
      </c>
      <c r="S74" s="377"/>
      <c r="T74" s="377"/>
      <c r="U74" s="377"/>
      <c r="V74" s="727"/>
      <c r="W74" s="378"/>
    </row>
    <row r="75" spans="1:23" x14ac:dyDescent="0.25">
      <c r="K75" s="391"/>
      <c r="L75" s="391"/>
      <c r="M75" s="391"/>
      <c r="N75" s="391"/>
      <c r="O75" s="391"/>
      <c r="P75" s="391"/>
      <c r="Q75" s="391"/>
      <c r="V75" s="378"/>
      <c r="W75" s="378"/>
    </row>
    <row r="76" spans="1:23" s="704" customFormat="1" ht="42" x14ac:dyDescent="0.25">
      <c r="A76" s="577" t="s">
        <v>105</v>
      </c>
      <c r="C76" s="144" t="s">
        <v>9</v>
      </c>
      <c r="E76" s="145" t="s">
        <v>11</v>
      </c>
      <c r="G76" s="146" t="s">
        <v>167</v>
      </c>
      <c r="I76" s="147" t="s">
        <v>168</v>
      </c>
      <c r="K76" s="729" t="s">
        <v>9</v>
      </c>
      <c r="L76" s="391"/>
      <c r="M76" s="730" t="s">
        <v>11</v>
      </c>
      <c r="N76" s="391"/>
      <c r="O76" s="731" t="s">
        <v>167</v>
      </c>
      <c r="P76" s="391"/>
      <c r="Q76" s="732" t="s">
        <v>168</v>
      </c>
      <c r="V76" s="378"/>
      <c r="W76" s="378"/>
    </row>
    <row r="77" spans="1:23" s="704" customFormat="1" ht="18.75" x14ac:dyDescent="0.25">
      <c r="A77" s="476" t="s">
        <v>70</v>
      </c>
      <c r="B77"/>
      <c r="C77" s="373">
        <v>10500000</v>
      </c>
      <c r="D77" s="373"/>
      <c r="E77" s="373">
        <v>209288834682</v>
      </c>
      <c r="F77" s="373"/>
      <c r="G77" s="373">
        <v>-391093844661</v>
      </c>
      <c r="H77" s="373"/>
      <c r="I77" s="373">
        <v>-181805009979</v>
      </c>
      <c r="J77" s="373"/>
      <c r="K77" s="386">
        <v>12481515</v>
      </c>
      <c r="L77" s="386"/>
      <c r="M77" s="386">
        <v>240053910262</v>
      </c>
      <c r="N77" s="386"/>
      <c r="O77" s="386">
        <v>-464951659396</v>
      </c>
      <c r="P77" s="386"/>
      <c r="Q77" s="386">
        <v>-224897749134</v>
      </c>
      <c r="V77" s="378"/>
      <c r="W77" s="378"/>
    </row>
    <row r="78" spans="1:23" s="704" customFormat="1" ht="18.75" x14ac:dyDescent="0.25">
      <c r="A78" s="477" t="s">
        <v>72</v>
      </c>
      <c r="B78"/>
      <c r="C78" s="373">
        <v>0</v>
      </c>
      <c r="D78" s="373"/>
      <c r="E78" s="373">
        <v>0</v>
      </c>
      <c r="F78" s="373"/>
      <c r="G78" s="373">
        <v>0</v>
      </c>
      <c r="H78" s="373"/>
      <c r="I78" s="373">
        <v>0</v>
      </c>
      <c r="J78" s="373"/>
      <c r="K78" s="386">
        <v>32544684</v>
      </c>
      <c r="L78" s="386"/>
      <c r="M78" s="386">
        <v>232335967660</v>
      </c>
      <c r="N78" s="386"/>
      <c r="O78" s="386">
        <v>-310177537602</v>
      </c>
      <c r="P78" s="386"/>
      <c r="Q78" s="386">
        <v>-77841569942</v>
      </c>
      <c r="V78" s="378"/>
      <c r="W78" s="378"/>
    </row>
    <row r="79" spans="1:23" s="704" customFormat="1" ht="18.75" x14ac:dyDescent="0.25">
      <c r="A79" s="478" t="s">
        <v>197</v>
      </c>
      <c r="B79"/>
      <c r="C79" s="373">
        <v>0</v>
      </c>
      <c r="D79" s="373"/>
      <c r="E79" s="373">
        <v>0</v>
      </c>
      <c r="F79" s="373"/>
      <c r="G79" s="373">
        <v>0</v>
      </c>
      <c r="H79" s="373"/>
      <c r="I79" s="373">
        <v>0</v>
      </c>
      <c r="J79" s="373"/>
      <c r="K79" s="386">
        <v>4575351</v>
      </c>
      <c r="L79" s="386"/>
      <c r="M79" s="386">
        <v>19864419356</v>
      </c>
      <c r="N79" s="386"/>
      <c r="O79" s="386">
        <v>-13574094885</v>
      </c>
      <c r="P79" s="386"/>
      <c r="Q79" s="386">
        <v>6290324471</v>
      </c>
      <c r="V79" s="378"/>
      <c r="W79" s="378"/>
    </row>
    <row r="80" spans="1:23" s="704" customFormat="1" ht="18.75" x14ac:dyDescent="0.25">
      <c r="A80" s="479" t="s">
        <v>73</v>
      </c>
      <c r="B80"/>
      <c r="C80" s="373">
        <v>0</v>
      </c>
      <c r="D80" s="373"/>
      <c r="E80" s="373">
        <v>0</v>
      </c>
      <c r="F80" s="373"/>
      <c r="G80" s="373">
        <v>0</v>
      </c>
      <c r="H80" s="373"/>
      <c r="I80" s="373">
        <v>0</v>
      </c>
      <c r="J80" s="373"/>
      <c r="K80" s="386">
        <v>6000000</v>
      </c>
      <c r="L80" s="386"/>
      <c r="M80" s="386">
        <v>31137540466</v>
      </c>
      <c r="N80" s="386"/>
      <c r="O80" s="386">
        <v>-34293153459</v>
      </c>
      <c r="P80" s="386"/>
      <c r="Q80" s="386">
        <v>-3155612993</v>
      </c>
      <c r="S80" s="378"/>
      <c r="T80" s="378"/>
      <c r="U80" s="378"/>
      <c r="V80" s="378"/>
      <c r="W80" s="378"/>
    </row>
    <row r="81" spans="1:23" ht="18.75" x14ac:dyDescent="0.25">
      <c r="A81" s="480" t="s">
        <v>74</v>
      </c>
      <c r="C81" s="373">
        <v>0</v>
      </c>
      <c r="D81" s="373"/>
      <c r="E81" s="373">
        <v>0</v>
      </c>
      <c r="F81" s="373"/>
      <c r="G81" s="373">
        <v>0</v>
      </c>
      <c r="H81" s="373"/>
      <c r="I81" s="373">
        <v>0</v>
      </c>
      <c r="J81" s="373"/>
      <c r="K81" s="386">
        <v>1599999</v>
      </c>
      <c r="L81" s="386"/>
      <c r="M81" s="386">
        <v>12994618261</v>
      </c>
      <c r="N81" s="386"/>
      <c r="O81" s="386">
        <v>-16526820203</v>
      </c>
      <c r="P81" s="386"/>
      <c r="Q81" s="386">
        <v>-3532201942</v>
      </c>
      <c r="V81" s="378"/>
      <c r="W81" s="378"/>
    </row>
    <row r="82" spans="1:23" ht="18.75" x14ac:dyDescent="0.25">
      <c r="A82" s="481" t="s">
        <v>155</v>
      </c>
      <c r="C82" s="373">
        <v>0</v>
      </c>
      <c r="D82" s="373"/>
      <c r="E82" s="373">
        <v>0</v>
      </c>
      <c r="F82" s="373"/>
      <c r="G82" s="373">
        <v>0</v>
      </c>
      <c r="H82" s="373"/>
      <c r="I82" s="373">
        <v>0</v>
      </c>
      <c r="J82" s="373"/>
      <c r="K82" s="386">
        <v>61255</v>
      </c>
      <c r="L82" s="386"/>
      <c r="M82" s="386">
        <v>871245320</v>
      </c>
      <c r="N82" s="386"/>
      <c r="O82" s="386">
        <v>-373623427</v>
      </c>
      <c r="P82" s="386"/>
      <c r="Q82" s="386">
        <v>497621893</v>
      </c>
      <c r="V82" s="378"/>
      <c r="W82" s="378"/>
    </row>
    <row r="83" spans="1:23" ht="18.75" x14ac:dyDescent="0.25">
      <c r="A83" s="482" t="s">
        <v>198</v>
      </c>
      <c r="C83" s="373">
        <v>0</v>
      </c>
      <c r="D83" s="373"/>
      <c r="E83" s="373">
        <v>0</v>
      </c>
      <c r="F83" s="373"/>
      <c r="G83" s="373">
        <v>0</v>
      </c>
      <c r="H83" s="373"/>
      <c r="I83" s="373">
        <v>0</v>
      </c>
      <c r="J83" s="373"/>
      <c r="K83" s="386">
        <v>2413105</v>
      </c>
      <c r="L83" s="386"/>
      <c r="M83" s="386">
        <v>41197211161</v>
      </c>
      <c r="N83" s="386"/>
      <c r="O83" s="386">
        <f>-39932422815+-65358994027</f>
        <v>-105291416842</v>
      </c>
      <c r="P83" s="386"/>
      <c r="Q83" s="386">
        <v>1264788346</v>
      </c>
      <c r="S83" s="378"/>
      <c r="T83" s="378"/>
      <c r="U83" s="378"/>
      <c r="V83" s="378"/>
      <c r="W83" s="378"/>
    </row>
    <row r="84" spans="1:23" ht="19.5" thickBot="1" x14ac:dyDescent="0.3">
      <c r="A84" s="581" t="s">
        <v>75</v>
      </c>
      <c r="C84" s="580"/>
      <c r="D84" s="373"/>
      <c r="E84" s="406">
        <f>SUM(E8:$E$83)</f>
        <v>1013407591449</v>
      </c>
      <c r="F84" s="373"/>
      <c r="G84" s="406">
        <f>SUM(G8:$G$83)</f>
        <v>-1250639819708</v>
      </c>
      <c r="H84" s="373"/>
      <c r="I84" s="406">
        <f>SUM(I8:$I$83)</f>
        <v>-237232228259</v>
      </c>
      <c r="J84" s="373"/>
      <c r="K84" s="387">
        <f>SUM(K8:$K$83)</f>
        <v>848991495</v>
      </c>
      <c r="L84" s="386"/>
      <c r="M84" s="387">
        <f>SUM(M8:$M$83)</f>
        <v>6442319093252</v>
      </c>
      <c r="N84" s="386"/>
      <c r="O84" s="387">
        <f>SUM(O8:$O$83)</f>
        <v>-7794166272964</v>
      </c>
      <c r="P84" s="386"/>
      <c r="Q84" s="387">
        <f>SUM(Q8:$Q$83)</f>
        <v>-1351847179712</v>
      </c>
    </row>
    <row r="85" spans="1:23" ht="9.9499999999999993" customHeight="1" thickTop="1" x14ac:dyDescent="0.25">
      <c r="C85" s="579"/>
      <c r="E85" s="152"/>
      <c r="G85" s="153"/>
      <c r="I85" s="154"/>
      <c r="K85" s="733"/>
      <c r="L85" s="391"/>
      <c r="M85" s="734"/>
      <c r="N85" s="391"/>
      <c r="O85" s="735"/>
      <c r="P85" s="391"/>
      <c r="Q85" s="736"/>
      <c r="R85" s="383"/>
    </row>
    <row r="86" spans="1:23" ht="18.75" x14ac:dyDescent="0.25">
      <c r="A86" s="781" t="s">
        <v>199</v>
      </c>
      <c r="B86" s="782"/>
      <c r="C86" s="782"/>
      <c r="D86" s="782"/>
      <c r="E86" s="782"/>
      <c r="F86" s="782"/>
      <c r="G86" s="782"/>
      <c r="H86" s="782"/>
      <c r="I86" s="782"/>
      <c r="J86" s="782"/>
      <c r="K86" s="782"/>
      <c r="L86" s="782"/>
      <c r="M86" s="782"/>
      <c r="N86" s="782"/>
      <c r="O86" s="782"/>
      <c r="P86" s="782"/>
      <c r="Q86" s="783"/>
    </row>
    <row r="87" spans="1:23" x14ac:dyDescent="0.25">
      <c r="Q87" s="378"/>
    </row>
    <row r="88" spans="1:23" ht="18" x14ac:dyDescent="0.25">
      <c r="G88" s="377"/>
      <c r="H88" s="377"/>
      <c r="I88" s="726"/>
      <c r="J88" s="377"/>
      <c r="K88" s="377"/>
      <c r="L88" s="377"/>
      <c r="M88" s="590"/>
      <c r="N88" s="377"/>
      <c r="O88" s="377"/>
      <c r="Q88" s="390"/>
    </row>
    <row r="89" spans="1:23" ht="18.75" x14ac:dyDescent="0.25">
      <c r="G89" s="377"/>
      <c r="H89" s="377"/>
      <c r="I89" s="726"/>
      <c r="J89" s="377"/>
      <c r="K89" s="377"/>
      <c r="L89" s="377"/>
      <c r="M89" s="727"/>
      <c r="N89" s="377"/>
      <c r="O89" s="377"/>
      <c r="Q89" s="413"/>
      <c r="R89" s="372"/>
    </row>
    <row r="90" spans="1:23" ht="18.75" x14ac:dyDescent="0.25">
      <c r="G90" s="377"/>
      <c r="H90" s="377"/>
      <c r="I90" s="414"/>
      <c r="J90" s="377"/>
      <c r="K90" s="377"/>
      <c r="L90" s="377"/>
      <c r="M90" s="727"/>
      <c r="N90" s="377"/>
      <c r="O90" s="727"/>
      <c r="Q90" s="390"/>
    </row>
    <row r="91" spans="1:23" ht="18.75" x14ac:dyDescent="0.25">
      <c r="G91" s="377"/>
      <c r="H91" s="377"/>
      <c r="I91" s="723"/>
      <c r="J91" s="377"/>
      <c r="K91" s="377"/>
      <c r="L91" s="377"/>
      <c r="M91" s="727"/>
      <c r="N91" s="377"/>
      <c r="O91" s="710"/>
      <c r="Q91" s="390"/>
    </row>
    <row r="92" spans="1:23" x14ac:dyDescent="0.25">
      <c r="G92" s="377"/>
      <c r="H92" s="377"/>
      <c r="I92" s="726"/>
      <c r="J92" s="377"/>
      <c r="K92" s="377"/>
      <c r="L92" s="377"/>
      <c r="M92" s="727"/>
      <c r="N92" s="377"/>
      <c r="O92" s="727"/>
      <c r="Q92" s="391"/>
    </row>
    <row r="93" spans="1:23" x14ac:dyDescent="0.25">
      <c r="G93" s="377"/>
      <c r="H93" s="377"/>
      <c r="I93" s="728"/>
      <c r="J93" s="377"/>
      <c r="K93" s="377"/>
      <c r="L93" s="377"/>
      <c r="M93" s="710"/>
      <c r="N93" s="377"/>
      <c r="O93" s="377"/>
      <c r="Q93" s="390"/>
      <c r="R93" s="372"/>
    </row>
    <row r="94" spans="1:23" x14ac:dyDescent="0.25">
      <c r="G94" s="377"/>
      <c r="H94" s="377"/>
      <c r="I94" s="377"/>
      <c r="J94" s="377"/>
      <c r="K94" s="377"/>
      <c r="L94" s="377"/>
      <c r="M94" s="377"/>
      <c r="N94" s="377"/>
      <c r="O94" s="377"/>
      <c r="Q94" s="390"/>
      <c r="R94" s="372"/>
    </row>
    <row r="95" spans="1:23" x14ac:dyDescent="0.25">
      <c r="G95" s="377"/>
      <c r="H95" s="377"/>
      <c r="I95" s="377"/>
      <c r="J95" s="377"/>
      <c r="K95" s="377"/>
      <c r="L95" s="377"/>
      <c r="M95" s="377"/>
      <c r="N95" s="377"/>
      <c r="O95" s="377"/>
      <c r="Q95" s="390"/>
    </row>
    <row r="96" spans="1:23" x14ac:dyDescent="0.25">
      <c r="G96" s="377"/>
      <c r="H96" s="377"/>
      <c r="I96" s="377"/>
      <c r="J96" s="377"/>
      <c r="K96" s="377"/>
      <c r="L96" s="377"/>
      <c r="M96" s="377"/>
      <c r="N96" s="377"/>
      <c r="O96" s="377"/>
      <c r="Q96" s="390"/>
    </row>
    <row r="97" spans="17:17" x14ac:dyDescent="0.25">
      <c r="Q97" s="390"/>
    </row>
  </sheetData>
  <mergeCells count="9">
    <mergeCell ref="A86:Q86"/>
    <mergeCell ref="A1:Q1"/>
    <mergeCell ref="A2:Q2"/>
    <mergeCell ref="A3:Q3"/>
    <mergeCell ref="C6:I6"/>
    <mergeCell ref="K6:Q6"/>
    <mergeCell ref="C40:I40"/>
    <mergeCell ref="K40:Q40"/>
    <mergeCell ref="A5:G5"/>
  </mergeCells>
  <pageMargins left="0.7" right="0.7" top="0.75" bottom="0.75" header="0.3" footer="0.3"/>
  <pageSetup paperSize="9" scale="66" fitToHeight="0" orientation="landscape" r:id="rId1"/>
  <rowBreaks count="2" manualBreakCount="2">
    <brk id="39" max="16" man="1"/>
    <brk id="8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9"/>
  <sheetViews>
    <sheetView rightToLeft="1" view="pageBreakPreview" topLeftCell="A41" zoomScale="80" zoomScaleNormal="100" zoomScaleSheetLayoutView="80" workbookViewId="0">
      <selection activeCell="U26" sqref="U26"/>
    </sheetView>
  </sheetViews>
  <sheetFormatPr defaultRowHeight="15" x14ac:dyDescent="0.25"/>
  <cols>
    <col min="1" max="1" width="27.5703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 x14ac:dyDescent="0.25">
      <c r="A1" s="794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</row>
    <row r="2" spans="1:17" ht="20.100000000000001" customHeight="1" x14ac:dyDescent="0.25">
      <c r="A2" s="795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</row>
    <row r="3" spans="1:17" ht="20.100000000000001" customHeight="1" x14ac:dyDescent="0.25">
      <c r="A3" s="796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</row>
    <row r="5" spans="1:17" ht="21" x14ac:dyDescent="0.25">
      <c r="A5" s="792" t="s">
        <v>200</v>
      </c>
      <c r="B5" s="792"/>
      <c r="C5" s="792"/>
      <c r="D5" s="792"/>
      <c r="E5" s="792"/>
      <c r="F5" s="695"/>
      <c r="G5" s="695"/>
      <c r="H5" s="695"/>
      <c r="I5" s="695"/>
      <c r="J5" s="695"/>
      <c r="K5" s="695"/>
      <c r="L5" s="695"/>
      <c r="M5" s="373"/>
      <c r="N5" s="695"/>
      <c r="O5" s="695"/>
      <c r="P5" s="695"/>
      <c r="Q5" s="695"/>
    </row>
    <row r="7" spans="1:17" ht="21" x14ac:dyDescent="0.25">
      <c r="C7" s="797" t="s">
        <v>119</v>
      </c>
      <c r="D7" s="744"/>
      <c r="E7" s="744"/>
      <c r="F7" s="744"/>
      <c r="G7" s="744"/>
      <c r="H7" s="744"/>
      <c r="I7" s="744"/>
      <c r="K7" s="798" t="s">
        <v>7</v>
      </c>
      <c r="L7" s="744"/>
      <c r="M7" s="744"/>
      <c r="N7" s="744"/>
      <c r="O7" s="744"/>
      <c r="P7" s="744"/>
      <c r="Q7" s="744"/>
    </row>
    <row r="8" spans="1:17" ht="42" x14ac:dyDescent="0.25">
      <c r="A8" s="576" t="s">
        <v>105</v>
      </c>
      <c r="C8" s="155" t="s">
        <v>9</v>
      </c>
      <c r="E8" s="156" t="s">
        <v>11</v>
      </c>
      <c r="G8" s="157" t="s">
        <v>167</v>
      </c>
      <c r="I8" s="158" t="s">
        <v>201</v>
      </c>
      <c r="K8" s="159" t="s">
        <v>9</v>
      </c>
      <c r="M8" s="160" t="s">
        <v>11</v>
      </c>
      <c r="O8" s="161" t="s">
        <v>167</v>
      </c>
      <c r="Q8" s="162" t="s">
        <v>201</v>
      </c>
    </row>
    <row r="9" spans="1:17" ht="18.75" x14ac:dyDescent="0.25">
      <c r="A9" s="517" t="s">
        <v>17</v>
      </c>
      <c r="C9" s="373">
        <v>290773</v>
      </c>
      <c r="D9" s="373"/>
      <c r="E9" s="373">
        <v>10295708121</v>
      </c>
      <c r="F9" s="373"/>
      <c r="G9" s="373">
        <v>-6693985253</v>
      </c>
      <c r="H9" s="373"/>
      <c r="I9" s="373">
        <v>3601722868</v>
      </c>
      <c r="J9" s="373"/>
      <c r="K9" s="373">
        <v>290773</v>
      </c>
      <c r="L9" s="373"/>
      <c r="M9" s="373">
        <v>10295708121</v>
      </c>
      <c r="N9" s="373"/>
      <c r="O9" s="373">
        <v>-6693985253</v>
      </c>
      <c r="P9" s="373"/>
      <c r="Q9" s="373">
        <v>3601722868</v>
      </c>
    </row>
    <row r="10" spans="1:17" ht="18.75" x14ac:dyDescent="0.25">
      <c r="A10" s="518" t="s">
        <v>18</v>
      </c>
      <c r="C10" s="373">
        <v>0</v>
      </c>
      <c r="D10" s="373"/>
      <c r="E10" s="373">
        <v>0</v>
      </c>
      <c r="F10" s="373"/>
      <c r="G10" s="373">
        <v>-7770803623</v>
      </c>
      <c r="H10" s="373"/>
      <c r="I10" s="373">
        <v>-7770803623</v>
      </c>
      <c r="J10" s="373"/>
      <c r="K10" s="373">
        <v>0</v>
      </c>
      <c r="L10" s="373"/>
      <c r="M10" s="373">
        <v>0</v>
      </c>
      <c r="N10" s="373"/>
      <c r="O10" s="373">
        <v>0</v>
      </c>
      <c r="P10" s="373"/>
      <c r="Q10" s="373">
        <v>0</v>
      </c>
    </row>
    <row r="11" spans="1:17" ht="18.75" x14ac:dyDescent="0.25">
      <c r="A11" s="519" t="s">
        <v>19</v>
      </c>
      <c r="C11" s="373">
        <v>0</v>
      </c>
      <c r="D11" s="373"/>
      <c r="E11" s="373">
        <v>-1</v>
      </c>
      <c r="F11" s="373"/>
      <c r="G11" s="373">
        <v>-1</v>
      </c>
      <c r="H11" s="373"/>
      <c r="I11" s="373">
        <v>0</v>
      </c>
      <c r="J11" s="373"/>
      <c r="K11" s="373">
        <v>0</v>
      </c>
      <c r="L11" s="373"/>
      <c r="M11" s="373">
        <v>-1</v>
      </c>
      <c r="N11" s="373"/>
      <c r="O11" s="373">
        <v>-1</v>
      </c>
      <c r="P11" s="373"/>
      <c r="Q11" s="373">
        <v>0</v>
      </c>
    </row>
    <row r="12" spans="1:17" ht="18.75" x14ac:dyDescent="0.25">
      <c r="A12" s="520" t="s">
        <v>20</v>
      </c>
      <c r="C12" s="373">
        <v>94300000</v>
      </c>
      <c r="D12" s="373"/>
      <c r="E12" s="373">
        <v>148669919190</v>
      </c>
      <c r="F12" s="373"/>
      <c r="G12" s="373">
        <v>-67011662593</v>
      </c>
      <c r="H12" s="373"/>
      <c r="I12" s="373">
        <v>81658256597</v>
      </c>
      <c r="J12" s="373"/>
      <c r="K12" s="373">
        <v>94300000</v>
      </c>
      <c r="L12" s="373"/>
      <c r="M12" s="373">
        <v>148669919190</v>
      </c>
      <c r="N12" s="373"/>
      <c r="O12" s="373">
        <v>-250793744988</v>
      </c>
      <c r="P12" s="373"/>
      <c r="Q12" s="373">
        <v>-102123825798</v>
      </c>
    </row>
    <row r="13" spans="1:17" ht="18.75" x14ac:dyDescent="0.25">
      <c r="A13" s="521" t="s">
        <v>21</v>
      </c>
      <c r="C13" s="373">
        <v>57369445</v>
      </c>
      <c r="D13" s="373"/>
      <c r="E13" s="373">
        <v>466546859939</v>
      </c>
      <c r="F13" s="373"/>
      <c r="G13" s="373">
        <v>-506689253386</v>
      </c>
      <c r="H13" s="373"/>
      <c r="I13" s="373">
        <v>-40142393447</v>
      </c>
      <c r="J13" s="373"/>
      <c r="K13" s="373">
        <v>57369445</v>
      </c>
      <c r="L13" s="373"/>
      <c r="M13" s="373">
        <v>466546859939</v>
      </c>
      <c r="N13" s="373"/>
      <c r="O13" s="373">
        <v>-573474541443</v>
      </c>
      <c r="P13" s="373"/>
      <c r="Q13" s="373">
        <v>-106927681504</v>
      </c>
    </row>
    <row r="14" spans="1:17" ht="18.75" x14ac:dyDescent="0.25">
      <c r="A14" s="522" t="s">
        <v>22</v>
      </c>
      <c r="C14" s="373">
        <v>4776923</v>
      </c>
      <c r="D14" s="373"/>
      <c r="E14" s="373">
        <v>34792261758</v>
      </c>
      <c r="F14" s="373"/>
      <c r="G14" s="373">
        <v>-31254629028</v>
      </c>
      <c r="H14" s="373"/>
      <c r="I14" s="373">
        <v>3537632730</v>
      </c>
      <c r="J14" s="373"/>
      <c r="K14" s="373">
        <v>4776923</v>
      </c>
      <c r="L14" s="373"/>
      <c r="M14" s="373">
        <v>34792261758</v>
      </c>
      <c r="N14" s="373"/>
      <c r="O14" s="373">
        <v>-32429419200</v>
      </c>
      <c r="P14" s="373"/>
      <c r="Q14" s="373">
        <v>2362842558</v>
      </c>
    </row>
    <row r="15" spans="1:17" ht="18.75" x14ac:dyDescent="0.25">
      <c r="A15" s="523" t="s">
        <v>23</v>
      </c>
      <c r="C15" s="373">
        <v>27200000</v>
      </c>
      <c r="D15" s="373"/>
      <c r="E15" s="373">
        <v>69947719920</v>
      </c>
      <c r="F15" s="373"/>
      <c r="G15" s="373">
        <v>-73616891234</v>
      </c>
      <c r="H15" s="373"/>
      <c r="I15" s="373">
        <v>-3669171314</v>
      </c>
      <c r="J15" s="373"/>
      <c r="K15" s="373">
        <v>27200000</v>
      </c>
      <c r="L15" s="373"/>
      <c r="M15" s="373">
        <v>69947719920</v>
      </c>
      <c r="N15" s="373"/>
      <c r="O15" s="373">
        <v>-73616891234</v>
      </c>
      <c r="P15" s="373"/>
      <c r="Q15" s="373">
        <v>-3669171314</v>
      </c>
    </row>
    <row r="16" spans="1:17" ht="18.75" x14ac:dyDescent="0.25">
      <c r="A16" s="524" t="s">
        <v>24</v>
      </c>
      <c r="C16" s="373">
        <v>10173821</v>
      </c>
      <c r="D16" s="373"/>
      <c r="E16" s="373">
        <v>47330182060</v>
      </c>
      <c r="F16" s="373"/>
      <c r="G16" s="373">
        <v>-50930512149</v>
      </c>
      <c r="H16" s="373"/>
      <c r="I16" s="373">
        <v>-3600330089</v>
      </c>
      <c r="J16" s="373"/>
      <c r="K16" s="373">
        <v>10173821</v>
      </c>
      <c r="L16" s="373"/>
      <c r="M16" s="373">
        <v>47330182060</v>
      </c>
      <c r="N16" s="373"/>
      <c r="O16" s="373">
        <v>-48857483444</v>
      </c>
      <c r="P16" s="373"/>
      <c r="Q16" s="373">
        <v>-1527301384</v>
      </c>
    </row>
    <row r="17" spans="1:17" ht="18.75" x14ac:dyDescent="0.25">
      <c r="A17" s="525" t="s">
        <v>25</v>
      </c>
      <c r="C17" s="373">
        <v>0</v>
      </c>
      <c r="D17" s="373"/>
      <c r="E17" s="373">
        <v>0</v>
      </c>
      <c r="F17" s="373"/>
      <c r="G17" s="373">
        <v>-268376560</v>
      </c>
      <c r="H17" s="373"/>
      <c r="I17" s="373">
        <v>-268376560</v>
      </c>
      <c r="J17" s="373"/>
      <c r="K17" s="373">
        <v>0</v>
      </c>
      <c r="L17" s="373"/>
      <c r="M17" s="373">
        <v>0</v>
      </c>
      <c r="N17" s="373"/>
      <c r="O17" s="373">
        <v>0</v>
      </c>
      <c r="P17" s="373"/>
      <c r="Q17" s="373">
        <v>0</v>
      </c>
    </row>
    <row r="18" spans="1:17" ht="18.75" x14ac:dyDescent="0.25">
      <c r="A18" s="526" t="s">
        <v>26</v>
      </c>
      <c r="C18" s="373">
        <v>0</v>
      </c>
      <c r="D18" s="373"/>
      <c r="E18" s="373">
        <v>0</v>
      </c>
      <c r="F18" s="373"/>
      <c r="G18" s="373">
        <v>42781836344</v>
      </c>
      <c r="H18" s="373"/>
      <c r="I18" s="373">
        <v>42781836344</v>
      </c>
      <c r="J18" s="373"/>
      <c r="K18" s="373">
        <v>0</v>
      </c>
      <c r="L18" s="373"/>
      <c r="M18" s="373">
        <v>0</v>
      </c>
      <c r="N18" s="373"/>
      <c r="O18" s="373">
        <v>0</v>
      </c>
      <c r="P18" s="373"/>
      <c r="Q18" s="373">
        <v>0</v>
      </c>
    </row>
    <row r="19" spans="1:17" ht="18.75" x14ac:dyDescent="0.25">
      <c r="A19" s="527" t="s">
        <v>27</v>
      </c>
      <c r="C19" s="373">
        <v>650804</v>
      </c>
      <c r="D19" s="373"/>
      <c r="E19" s="373">
        <v>6190489592</v>
      </c>
      <c r="F19" s="373"/>
      <c r="G19" s="373">
        <v>-4970143314</v>
      </c>
      <c r="H19" s="373"/>
      <c r="I19" s="373">
        <v>1220346278</v>
      </c>
      <c r="J19" s="373"/>
      <c r="K19" s="373">
        <v>650804</v>
      </c>
      <c r="L19" s="373"/>
      <c r="M19" s="373">
        <v>6190489592</v>
      </c>
      <c r="N19" s="373"/>
      <c r="O19" s="373">
        <v>-4970143314</v>
      </c>
      <c r="P19" s="373"/>
      <c r="Q19" s="373">
        <v>1220346278</v>
      </c>
    </row>
    <row r="20" spans="1:17" ht="18.75" x14ac:dyDescent="0.25">
      <c r="A20" s="528" t="s">
        <v>28</v>
      </c>
      <c r="C20" s="373">
        <v>1739508</v>
      </c>
      <c r="D20" s="373"/>
      <c r="E20" s="373">
        <v>22484240530</v>
      </c>
      <c r="F20" s="373"/>
      <c r="G20" s="373">
        <v>-25329971934</v>
      </c>
      <c r="H20" s="373"/>
      <c r="I20" s="373">
        <v>-2845731404</v>
      </c>
      <c r="J20" s="373"/>
      <c r="K20" s="373">
        <v>1739508</v>
      </c>
      <c r="L20" s="373"/>
      <c r="M20" s="373">
        <v>22484240530</v>
      </c>
      <c r="N20" s="373"/>
      <c r="O20" s="373">
        <v>-25329971934</v>
      </c>
      <c r="P20" s="373"/>
      <c r="Q20" s="373">
        <v>-2845731404</v>
      </c>
    </row>
    <row r="21" spans="1:17" ht="18.75" x14ac:dyDescent="0.25">
      <c r="A21" s="529" t="s">
        <v>29</v>
      </c>
      <c r="C21" s="373">
        <v>1086450</v>
      </c>
      <c r="D21" s="373"/>
      <c r="E21" s="373">
        <v>102273558465</v>
      </c>
      <c r="F21" s="373"/>
      <c r="G21" s="373">
        <v>-109130387182</v>
      </c>
      <c r="H21" s="373"/>
      <c r="I21" s="373">
        <v>-6856828717</v>
      </c>
      <c r="J21" s="373"/>
      <c r="K21" s="373">
        <v>1086450</v>
      </c>
      <c r="L21" s="373"/>
      <c r="M21" s="373">
        <v>102273558465</v>
      </c>
      <c r="N21" s="373"/>
      <c r="O21" s="373">
        <v>-100603925963</v>
      </c>
      <c r="P21" s="373"/>
      <c r="Q21" s="373">
        <v>1669632502</v>
      </c>
    </row>
    <row r="22" spans="1:17" ht="18.75" x14ac:dyDescent="0.25">
      <c r="A22" s="530" t="s">
        <v>30</v>
      </c>
      <c r="C22" s="373">
        <v>610370</v>
      </c>
      <c r="D22" s="373"/>
      <c r="E22" s="373">
        <v>22235745163</v>
      </c>
      <c r="F22" s="373"/>
      <c r="G22" s="373">
        <v>-22674067941</v>
      </c>
      <c r="H22" s="373"/>
      <c r="I22" s="373">
        <v>-438322778</v>
      </c>
      <c r="J22" s="373"/>
      <c r="K22" s="373">
        <v>610370</v>
      </c>
      <c r="L22" s="373"/>
      <c r="M22" s="373">
        <v>22235745163</v>
      </c>
      <c r="N22" s="373"/>
      <c r="O22" s="373">
        <v>-21398419012</v>
      </c>
      <c r="P22" s="373"/>
      <c r="Q22" s="373">
        <v>837326151</v>
      </c>
    </row>
    <row r="23" spans="1:17" ht="18.75" x14ac:dyDescent="0.25">
      <c r="A23" s="531" t="s">
        <v>31</v>
      </c>
      <c r="C23" s="373">
        <v>2139534</v>
      </c>
      <c r="D23" s="373"/>
      <c r="E23" s="373">
        <v>9834340645</v>
      </c>
      <c r="F23" s="373"/>
      <c r="G23" s="373">
        <v>-7137541829</v>
      </c>
      <c r="H23" s="373"/>
      <c r="I23" s="373">
        <v>2696798816</v>
      </c>
      <c r="J23" s="373"/>
      <c r="K23" s="373">
        <v>2139534</v>
      </c>
      <c r="L23" s="373"/>
      <c r="M23" s="373">
        <v>9834340645</v>
      </c>
      <c r="N23" s="373"/>
      <c r="O23" s="373">
        <v>-7137541829</v>
      </c>
      <c r="P23" s="373"/>
      <c r="Q23" s="373">
        <v>2696798816</v>
      </c>
    </row>
    <row r="24" spans="1:17" ht="18.75" x14ac:dyDescent="0.25">
      <c r="A24" s="532" t="s">
        <v>32</v>
      </c>
      <c r="C24" s="373">
        <v>0</v>
      </c>
      <c r="D24" s="373"/>
      <c r="E24" s="373">
        <v>1</v>
      </c>
      <c r="F24" s="373"/>
      <c r="G24" s="373">
        <v>-1</v>
      </c>
      <c r="H24" s="373"/>
      <c r="I24" s="373">
        <v>0</v>
      </c>
      <c r="J24" s="373"/>
      <c r="K24" s="373">
        <v>0</v>
      </c>
      <c r="L24" s="373"/>
      <c r="M24" s="373">
        <v>1</v>
      </c>
      <c r="N24" s="373"/>
      <c r="O24" s="373">
        <v>-1</v>
      </c>
      <c r="P24" s="373"/>
      <c r="Q24" s="373">
        <v>0</v>
      </c>
    </row>
    <row r="25" spans="1:17" ht="18.75" customHeight="1" x14ac:dyDescent="0.25">
      <c r="A25" s="533" t="s">
        <v>33</v>
      </c>
      <c r="C25" s="373">
        <v>0</v>
      </c>
      <c r="D25" s="373"/>
      <c r="E25" s="373">
        <v>0</v>
      </c>
      <c r="F25" s="373"/>
      <c r="G25" s="373">
        <v>-45616048</v>
      </c>
      <c r="H25" s="373"/>
      <c r="I25" s="373">
        <v>-45616048</v>
      </c>
      <c r="J25" s="373"/>
      <c r="K25" s="373">
        <v>0</v>
      </c>
      <c r="L25" s="373"/>
      <c r="M25" s="373">
        <v>0</v>
      </c>
      <c r="N25" s="373"/>
      <c r="O25" s="373">
        <v>0</v>
      </c>
      <c r="P25" s="373"/>
      <c r="Q25" s="373">
        <v>0</v>
      </c>
    </row>
    <row r="26" spans="1:17" ht="18.75" x14ac:dyDescent="0.25">
      <c r="A26" s="534" t="s">
        <v>34</v>
      </c>
      <c r="C26" s="373">
        <v>0</v>
      </c>
      <c r="D26" s="373"/>
      <c r="E26" s="373">
        <v>0</v>
      </c>
      <c r="F26" s="373"/>
      <c r="G26" s="373">
        <v>7290422820</v>
      </c>
      <c r="H26" s="373"/>
      <c r="I26" s="373">
        <v>7290422820</v>
      </c>
      <c r="J26" s="373"/>
      <c r="K26" s="373">
        <v>0</v>
      </c>
      <c r="L26" s="373"/>
      <c r="M26" s="373">
        <v>0</v>
      </c>
      <c r="N26" s="373"/>
      <c r="O26" s="373">
        <v>0</v>
      </c>
      <c r="P26" s="373"/>
      <c r="Q26" s="373">
        <v>0</v>
      </c>
    </row>
    <row r="27" spans="1:17" ht="18.75" x14ac:dyDescent="0.25">
      <c r="A27" s="535" t="s">
        <v>35</v>
      </c>
      <c r="C27" s="373">
        <v>17777423</v>
      </c>
      <c r="D27" s="373"/>
      <c r="E27" s="373">
        <v>243868733197</v>
      </c>
      <c r="F27" s="373"/>
      <c r="G27" s="373">
        <v>-283337195091</v>
      </c>
      <c r="H27" s="373"/>
      <c r="I27" s="373">
        <v>-39468461894</v>
      </c>
      <c r="J27" s="373"/>
      <c r="K27" s="373">
        <v>17777423</v>
      </c>
      <c r="L27" s="373"/>
      <c r="M27" s="373">
        <v>243868733197</v>
      </c>
      <c r="N27" s="373"/>
      <c r="O27" s="373">
        <v>-260690853798</v>
      </c>
      <c r="P27" s="373"/>
      <c r="Q27" s="373">
        <v>-16822120601</v>
      </c>
    </row>
    <row r="28" spans="1:17" ht="18.75" x14ac:dyDescent="0.25">
      <c r="A28" s="536" t="s">
        <v>36</v>
      </c>
      <c r="C28" s="373">
        <v>3400000</v>
      </c>
      <c r="D28" s="373"/>
      <c r="E28" s="373">
        <v>59821929000</v>
      </c>
      <c r="F28" s="373"/>
      <c r="G28" s="373">
        <v>-68237556300</v>
      </c>
      <c r="H28" s="373"/>
      <c r="I28" s="373">
        <v>-8415627300</v>
      </c>
      <c r="J28" s="373"/>
      <c r="K28" s="373">
        <v>3400000</v>
      </c>
      <c r="L28" s="373"/>
      <c r="M28" s="373">
        <v>59821929000</v>
      </c>
      <c r="N28" s="373"/>
      <c r="O28" s="373">
        <v>-70158514984</v>
      </c>
      <c r="P28" s="373"/>
      <c r="Q28" s="373">
        <v>-10336585984</v>
      </c>
    </row>
    <row r="29" spans="1:17" ht="18.75" x14ac:dyDescent="0.25">
      <c r="A29" s="537" t="s">
        <v>37</v>
      </c>
      <c r="C29" s="373">
        <v>7833442</v>
      </c>
      <c r="D29" s="373"/>
      <c r="E29" s="373">
        <v>77011778569</v>
      </c>
      <c r="F29" s="373"/>
      <c r="G29" s="373">
        <v>-100058457834</v>
      </c>
      <c r="H29" s="373"/>
      <c r="I29" s="373">
        <v>-23046679265</v>
      </c>
      <c r="J29" s="373"/>
      <c r="K29" s="373">
        <v>7833442</v>
      </c>
      <c r="L29" s="373"/>
      <c r="M29" s="373">
        <v>77011778569</v>
      </c>
      <c r="N29" s="373"/>
      <c r="O29" s="373">
        <v>-93687667698</v>
      </c>
      <c r="P29" s="373"/>
      <c r="Q29" s="373">
        <v>-16675889129</v>
      </c>
    </row>
    <row r="30" spans="1:17" ht="18.75" x14ac:dyDescent="0.25">
      <c r="A30" s="538" t="s">
        <v>38</v>
      </c>
      <c r="C30" s="373">
        <v>10794653</v>
      </c>
      <c r="D30" s="373"/>
      <c r="E30" s="373">
        <v>109343028861</v>
      </c>
      <c r="F30" s="373"/>
      <c r="G30" s="373">
        <v>-125392879614</v>
      </c>
      <c r="H30" s="373"/>
      <c r="I30" s="373">
        <v>-16049850753</v>
      </c>
      <c r="J30" s="373"/>
      <c r="K30" s="373">
        <v>10794653</v>
      </c>
      <c r="L30" s="373"/>
      <c r="M30" s="373">
        <v>109343028861</v>
      </c>
      <c r="N30" s="373"/>
      <c r="O30" s="373">
        <v>-114168055526</v>
      </c>
      <c r="P30" s="373"/>
      <c r="Q30" s="373">
        <v>-4825026665</v>
      </c>
    </row>
    <row r="31" spans="1:17" ht="18.75" x14ac:dyDescent="0.25">
      <c r="A31" s="539" t="s">
        <v>39</v>
      </c>
      <c r="C31" s="373">
        <v>0</v>
      </c>
      <c r="D31" s="373"/>
      <c r="E31" s="373">
        <v>0</v>
      </c>
      <c r="F31" s="373"/>
      <c r="G31" s="373">
        <v>-242160290</v>
      </c>
      <c r="H31" s="373"/>
      <c r="I31" s="373">
        <v>-242160290</v>
      </c>
      <c r="J31" s="373"/>
      <c r="K31" s="373">
        <v>0</v>
      </c>
      <c r="L31" s="373"/>
      <c r="M31" s="373">
        <v>0</v>
      </c>
      <c r="N31" s="373"/>
      <c r="O31" s="373">
        <v>0</v>
      </c>
      <c r="P31" s="373"/>
      <c r="Q31" s="373">
        <v>0</v>
      </c>
    </row>
    <row r="32" spans="1:17" ht="18.75" x14ac:dyDescent="0.25">
      <c r="A32" s="540" t="s">
        <v>40</v>
      </c>
      <c r="C32" s="373">
        <v>7655956</v>
      </c>
      <c r="D32" s="373"/>
      <c r="E32" s="373">
        <v>110503052457</v>
      </c>
      <c r="F32" s="373"/>
      <c r="G32" s="373">
        <v>-126466313697</v>
      </c>
      <c r="H32" s="373"/>
      <c r="I32" s="373">
        <v>-15963261240</v>
      </c>
      <c r="J32" s="373"/>
      <c r="K32" s="373">
        <v>7655956</v>
      </c>
      <c r="L32" s="373"/>
      <c r="M32" s="373">
        <v>110503052457</v>
      </c>
      <c r="N32" s="373"/>
      <c r="O32" s="373">
        <v>-122398171027</v>
      </c>
      <c r="P32" s="373"/>
      <c r="Q32" s="373">
        <v>-11895118570</v>
      </c>
    </row>
    <row r="33" spans="1:17" ht="18.75" x14ac:dyDescent="0.25">
      <c r="A33" s="541" t="s">
        <v>41</v>
      </c>
      <c r="C33" s="373">
        <v>1077995</v>
      </c>
      <c r="D33" s="373"/>
      <c r="E33" s="373">
        <v>22117430390</v>
      </c>
      <c r="F33" s="373"/>
      <c r="G33" s="373">
        <v>-22813957994</v>
      </c>
      <c r="H33" s="373"/>
      <c r="I33" s="373">
        <v>-696527604</v>
      </c>
      <c r="J33" s="373"/>
      <c r="K33" s="373">
        <v>1077995</v>
      </c>
      <c r="L33" s="373"/>
      <c r="M33" s="373">
        <v>22117430390</v>
      </c>
      <c r="N33" s="373"/>
      <c r="O33" s="373">
        <v>-23056502588</v>
      </c>
      <c r="P33" s="373"/>
      <c r="Q33" s="373">
        <v>-939072198</v>
      </c>
    </row>
    <row r="34" spans="1:17" ht="18.75" x14ac:dyDescent="0.25">
      <c r="A34" s="542" t="s">
        <v>42</v>
      </c>
      <c r="C34" s="373">
        <v>0</v>
      </c>
      <c r="D34" s="373"/>
      <c r="E34" s="373">
        <v>0</v>
      </c>
      <c r="F34" s="373"/>
      <c r="G34" s="373">
        <v>-6858605829</v>
      </c>
      <c r="H34" s="373"/>
      <c r="I34" s="373">
        <v>-6858605829</v>
      </c>
      <c r="J34" s="373"/>
      <c r="K34" s="373">
        <v>0</v>
      </c>
      <c r="L34" s="373"/>
      <c r="M34" s="373">
        <v>0</v>
      </c>
      <c r="N34" s="373"/>
      <c r="O34" s="373">
        <v>0</v>
      </c>
      <c r="P34" s="373"/>
      <c r="Q34" s="373">
        <v>0</v>
      </c>
    </row>
    <row r="35" spans="1:17" ht="18.75" x14ac:dyDescent="0.25">
      <c r="A35" s="543" t="s">
        <v>43</v>
      </c>
      <c r="C35" s="373">
        <v>323010</v>
      </c>
      <c r="D35" s="373"/>
      <c r="E35" s="373">
        <v>26671182237</v>
      </c>
      <c r="F35" s="373"/>
      <c r="G35" s="373">
        <v>-25647362776</v>
      </c>
      <c r="H35" s="373"/>
      <c r="I35" s="373">
        <v>1023819461</v>
      </c>
      <c r="J35" s="373"/>
      <c r="K35" s="373">
        <v>323010</v>
      </c>
      <c r="L35" s="373"/>
      <c r="M35" s="373">
        <v>26671182237</v>
      </c>
      <c r="N35" s="373"/>
      <c r="O35" s="373">
        <v>-25647362776</v>
      </c>
      <c r="P35" s="373"/>
      <c r="Q35" s="373">
        <v>1023819461</v>
      </c>
    </row>
    <row r="36" spans="1:17" ht="18.75" x14ac:dyDescent="0.25">
      <c r="A36" s="544" t="s">
        <v>44</v>
      </c>
      <c r="C36" s="373">
        <v>0</v>
      </c>
      <c r="D36" s="373"/>
      <c r="E36" s="373">
        <v>0</v>
      </c>
      <c r="F36" s="373"/>
      <c r="G36" s="373">
        <v>7879871045</v>
      </c>
      <c r="H36" s="373"/>
      <c r="I36" s="373">
        <v>7879871045</v>
      </c>
      <c r="J36" s="373"/>
      <c r="K36" s="373">
        <v>0</v>
      </c>
      <c r="L36" s="373"/>
      <c r="M36" s="373">
        <v>0</v>
      </c>
      <c r="N36" s="373"/>
      <c r="O36" s="373">
        <v>0</v>
      </c>
      <c r="P36" s="373"/>
      <c r="Q36" s="373">
        <v>0</v>
      </c>
    </row>
    <row r="37" spans="1:17" ht="18.75" x14ac:dyDescent="0.25">
      <c r="A37" s="545" t="s">
        <v>202</v>
      </c>
      <c r="C37" s="373">
        <v>0</v>
      </c>
      <c r="D37" s="373"/>
      <c r="E37" s="373">
        <v>0</v>
      </c>
      <c r="F37" s="373"/>
      <c r="G37" s="373">
        <v>0</v>
      </c>
      <c r="H37" s="373"/>
      <c r="I37" s="373">
        <v>0</v>
      </c>
      <c r="J37" s="373"/>
      <c r="K37" s="373">
        <v>0</v>
      </c>
      <c r="L37" s="373"/>
      <c r="M37" s="373">
        <v>0</v>
      </c>
      <c r="N37" s="373"/>
      <c r="O37" s="373">
        <v>15140123094</v>
      </c>
      <c r="P37" s="373"/>
      <c r="Q37" s="373">
        <v>15140123094</v>
      </c>
    </row>
    <row r="38" spans="1:17" ht="18.75" x14ac:dyDescent="0.25">
      <c r="A38" s="546" t="s">
        <v>45</v>
      </c>
      <c r="C38" s="373">
        <v>607472</v>
      </c>
      <c r="D38" s="373"/>
      <c r="E38" s="373">
        <v>12871223499</v>
      </c>
      <c r="F38" s="373"/>
      <c r="G38" s="373">
        <v>-12342878765</v>
      </c>
      <c r="H38" s="373"/>
      <c r="I38" s="373">
        <v>528344734</v>
      </c>
      <c r="J38" s="373"/>
      <c r="K38" s="373">
        <v>607472</v>
      </c>
      <c r="L38" s="373"/>
      <c r="M38" s="373">
        <v>12871223499</v>
      </c>
      <c r="N38" s="373"/>
      <c r="O38" s="373">
        <v>-12342878765</v>
      </c>
      <c r="P38" s="373"/>
      <c r="Q38" s="373">
        <v>528344734</v>
      </c>
    </row>
    <row r="39" spans="1:17" s="384" customFormat="1" ht="21" x14ac:dyDescent="0.25">
      <c r="C39" s="797" t="s">
        <v>119</v>
      </c>
      <c r="D39" s="744"/>
      <c r="E39" s="744"/>
      <c r="F39" s="744"/>
      <c r="G39" s="744"/>
      <c r="H39" s="744"/>
      <c r="I39" s="744"/>
      <c r="K39" s="798" t="s">
        <v>7</v>
      </c>
      <c r="L39" s="744"/>
      <c r="M39" s="744"/>
      <c r="N39" s="744"/>
      <c r="O39" s="744"/>
      <c r="P39" s="744"/>
      <c r="Q39" s="744"/>
    </row>
    <row r="40" spans="1:17" s="384" customFormat="1" ht="42" x14ac:dyDescent="0.25">
      <c r="A40" s="576" t="s">
        <v>105</v>
      </c>
      <c r="C40" s="155" t="s">
        <v>9</v>
      </c>
      <c r="E40" s="156" t="s">
        <v>11</v>
      </c>
      <c r="G40" s="157" t="s">
        <v>167</v>
      </c>
      <c r="I40" s="158" t="s">
        <v>201</v>
      </c>
      <c r="K40" s="159" t="s">
        <v>9</v>
      </c>
      <c r="M40" s="160" t="s">
        <v>11</v>
      </c>
      <c r="O40" s="161" t="s">
        <v>167</v>
      </c>
      <c r="Q40" s="162" t="s">
        <v>201</v>
      </c>
    </row>
    <row r="41" spans="1:17" s="704" customFormat="1" ht="18.75" x14ac:dyDescent="0.25">
      <c r="A41" s="547" t="s">
        <v>46</v>
      </c>
      <c r="B41"/>
      <c r="C41" s="373">
        <v>6900000</v>
      </c>
      <c r="D41" s="373"/>
      <c r="E41" s="373">
        <v>82993234500</v>
      </c>
      <c r="F41" s="373"/>
      <c r="G41" s="373">
        <v>-95888051100</v>
      </c>
      <c r="H41" s="373"/>
      <c r="I41" s="373">
        <v>-12894816600</v>
      </c>
      <c r="J41" s="373"/>
      <c r="K41" s="373">
        <v>6900000</v>
      </c>
      <c r="L41" s="373"/>
      <c r="M41" s="373">
        <v>82993234500</v>
      </c>
      <c r="N41" s="373"/>
      <c r="O41" s="373">
        <v>-80390532621</v>
      </c>
      <c r="P41" s="373"/>
      <c r="Q41" s="373">
        <v>2602701879</v>
      </c>
    </row>
    <row r="42" spans="1:17" ht="18.75" x14ac:dyDescent="0.25">
      <c r="A42" s="548" t="s">
        <v>47</v>
      </c>
      <c r="C42" s="373">
        <v>5400000</v>
      </c>
      <c r="D42" s="373"/>
      <c r="E42" s="373">
        <v>93132544500</v>
      </c>
      <c r="F42" s="373"/>
      <c r="G42" s="373">
        <v>-97909948800</v>
      </c>
      <c r="H42" s="373"/>
      <c r="I42" s="373">
        <v>-4777404300</v>
      </c>
      <c r="J42" s="373"/>
      <c r="K42" s="373">
        <v>5400000</v>
      </c>
      <c r="L42" s="373"/>
      <c r="M42" s="373">
        <v>93132544500</v>
      </c>
      <c r="N42" s="373"/>
      <c r="O42" s="373">
        <v>-86446212622</v>
      </c>
      <c r="P42" s="373"/>
      <c r="Q42" s="373">
        <v>6686331878</v>
      </c>
    </row>
    <row r="43" spans="1:17" ht="18.75" x14ac:dyDescent="0.25">
      <c r="A43" s="549" t="s">
        <v>48</v>
      </c>
      <c r="C43" s="373">
        <v>14000000</v>
      </c>
      <c r="D43" s="373"/>
      <c r="E43" s="373">
        <v>223084701000</v>
      </c>
      <c r="F43" s="373"/>
      <c r="G43" s="373">
        <v>-251196435000</v>
      </c>
      <c r="H43" s="373"/>
      <c r="I43" s="373">
        <v>-28111734000</v>
      </c>
      <c r="J43" s="373"/>
      <c r="K43" s="373">
        <v>14000000</v>
      </c>
      <c r="L43" s="373"/>
      <c r="M43" s="373">
        <v>223084701000</v>
      </c>
      <c r="N43" s="373"/>
      <c r="O43" s="373">
        <v>-234634233616</v>
      </c>
      <c r="P43" s="373"/>
      <c r="Q43" s="373">
        <v>-11549532616</v>
      </c>
    </row>
    <row r="44" spans="1:17" ht="18.75" x14ac:dyDescent="0.25">
      <c r="A44" s="550" t="s">
        <v>49</v>
      </c>
      <c r="C44" s="373">
        <v>17658544</v>
      </c>
      <c r="D44" s="373"/>
      <c r="E44" s="373">
        <v>177290104198</v>
      </c>
      <c r="F44" s="373"/>
      <c r="G44" s="373">
        <v>-216960959197</v>
      </c>
      <c r="H44" s="373"/>
      <c r="I44" s="373">
        <v>-39670854999</v>
      </c>
      <c r="J44" s="373"/>
      <c r="K44" s="373">
        <v>17658544</v>
      </c>
      <c r="L44" s="373"/>
      <c r="M44" s="373">
        <v>177290104198</v>
      </c>
      <c r="N44" s="373"/>
      <c r="O44" s="373">
        <v>-191478711188</v>
      </c>
      <c r="P44" s="373"/>
      <c r="Q44" s="373">
        <v>-14188606990</v>
      </c>
    </row>
    <row r="45" spans="1:17" ht="18.75" x14ac:dyDescent="0.25">
      <c r="A45" s="551" t="s">
        <v>50</v>
      </c>
      <c r="C45" s="373">
        <v>0</v>
      </c>
      <c r="D45" s="373"/>
      <c r="E45" s="373">
        <v>0</v>
      </c>
      <c r="F45" s="373"/>
      <c r="G45" s="373">
        <v>-15803451145</v>
      </c>
      <c r="H45" s="373"/>
      <c r="I45" s="373">
        <v>-15803451145</v>
      </c>
      <c r="J45" s="373"/>
      <c r="K45" s="373">
        <v>0</v>
      </c>
      <c r="L45" s="373"/>
      <c r="M45" s="373">
        <v>0</v>
      </c>
      <c r="N45" s="373"/>
      <c r="O45" s="373">
        <v>0</v>
      </c>
      <c r="P45" s="373"/>
      <c r="Q45" s="373">
        <v>0</v>
      </c>
    </row>
    <row r="46" spans="1:17" ht="18.75" x14ac:dyDescent="0.25">
      <c r="A46" s="552" t="s">
        <v>51</v>
      </c>
      <c r="C46" s="373">
        <v>2400000</v>
      </c>
      <c r="D46" s="373"/>
      <c r="E46" s="373">
        <v>30942788400</v>
      </c>
      <c r="F46" s="373"/>
      <c r="G46" s="373">
        <v>-40161701497</v>
      </c>
      <c r="H46" s="373"/>
      <c r="I46" s="373">
        <v>-9218913097</v>
      </c>
      <c r="J46" s="373"/>
      <c r="K46" s="373">
        <v>2400000</v>
      </c>
      <c r="L46" s="373"/>
      <c r="M46" s="373">
        <v>30942788400</v>
      </c>
      <c r="N46" s="373"/>
      <c r="O46" s="373">
        <v>-40161701497</v>
      </c>
      <c r="P46" s="373"/>
      <c r="Q46" s="373">
        <v>-9218913097</v>
      </c>
    </row>
    <row r="47" spans="1:17" ht="18.75" x14ac:dyDescent="0.25">
      <c r="A47" s="553" t="s">
        <v>52</v>
      </c>
      <c r="C47" s="373">
        <v>1045492</v>
      </c>
      <c r="D47" s="373"/>
      <c r="E47" s="373">
        <v>28457327355</v>
      </c>
      <c r="F47" s="373"/>
      <c r="G47" s="373">
        <v>-27060546698</v>
      </c>
      <c r="H47" s="373"/>
      <c r="I47" s="373">
        <v>1396780657</v>
      </c>
      <c r="J47" s="373"/>
      <c r="K47" s="373">
        <v>1045492</v>
      </c>
      <c r="L47" s="373"/>
      <c r="M47" s="373">
        <v>28457327355</v>
      </c>
      <c r="N47" s="373"/>
      <c r="O47" s="373">
        <v>-26826100387</v>
      </c>
      <c r="P47" s="373"/>
      <c r="Q47" s="373">
        <v>1631226968</v>
      </c>
    </row>
    <row r="48" spans="1:17" ht="18.75" x14ac:dyDescent="0.25">
      <c r="A48" s="554" t="s">
        <v>53</v>
      </c>
      <c r="C48" s="373">
        <v>941379</v>
      </c>
      <c r="D48" s="373"/>
      <c r="E48" s="373">
        <v>23020133756</v>
      </c>
      <c r="F48" s="373"/>
      <c r="G48" s="373">
        <v>-23237394245</v>
      </c>
      <c r="H48" s="373"/>
      <c r="I48" s="373">
        <v>-217260489</v>
      </c>
      <c r="J48" s="373"/>
      <c r="K48" s="373">
        <v>941379</v>
      </c>
      <c r="L48" s="373"/>
      <c r="M48" s="373">
        <v>23020133756</v>
      </c>
      <c r="N48" s="373"/>
      <c r="O48" s="373">
        <v>-23237394245</v>
      </c>
      <c r="P48" s="373"/>
      <c r="Q48" s="373">
        <v>-217260489</v>
      </c>
    </row>
    <row r="49" spans="1:17" ht="18.75" x14ac:dyDescent="0.25">
      <c r="A49" s="555" t="s">
        <v>54</v>
      </c>
      <c r="C49" s="373">
        <v>6800000</v>
      </c>
      <c r="D49" s="373"/>
      <c r="E49" s="373">
        <v>58672807200</v>
      </c>
      <c r="F49" s="373"/>
      <c r="G49" s="373">
        <v>-75673035520</v>
      </c>
      <c r="H49" s="373"/>
      <c r="I49" s="373">
        <v>-17000228320</v>
      </c>
      <c r="J49" s="373"/>
      <c r="K49" s="373">
        <v>6800000</v>
      </c>
      <c r="L49" s="373"/>
      <c r="M49" s="373">
        <v>58672807200</v>
      </c>
      <c r="N49" s="373"/>
      <c r="O49" s="373">
        <v>-75673035520</v>
      </c>
      <c r="P49" s="373"/>
      <c r="Q49" s="373">
        <v>-17000228320</v>
      </c>
    </row>
    <row r="50" spans="1:17" ht="18.75" customHeight="1" x14ac:dyDescent="0.25">
      <c r="A50" s="556" t="s">
        <v>55</v>
      </c>
      <c r="C50" s="373">
        <v>0</v>
      </c>
      <c r="D50" s="373"/>
      <c r="E50" s="373">
        <v>0</v>
      </c>
      <c r="F50" s="373"/>
      <c r="G50" s="373">
        <v>-1920789229</v>
      </c>
      <c r="H50" s="373"/>
      <c r="I50" s="373">
        <v>-1920789229</v>
      </c>
      <c r="J50" s="373"/>
      <c r="K50" s="373">
        <v>0</v>
      </c>
      <c r="L50" s="373"/>
      <c r="M50" s="373">
        <v>0</v>
      </c>
      <c r="N50" s="373"/>
      <c r="O50" s="373">
        <v>0</v>
      </c>
      <c r="P50" s="373"/>
      <c r="Q50" s="373">
        <v>0</v>
      </c>
    </row>
    <row r="51" spans="1:17" ht="18.75" x14ac:dyDescent="0.25">
      <c r="A51" s="557" t="s">
        <v>56</v>
      </c>
      <c r="C51" s="373">
        <v>11100000</v>
      </c>
      <c r="D51" s="373"/>
      <c r="E51" s="373">
        <v>132959157750</v>
      </c>
      <c r="F51" s="373"/>
      <c r="G51" s="373">
        <v>-157895896050</v>
      </c>
      <c r="H51" s="373"/>
      <c r="I51" s="373">
        <v>-24936738300</v>
      </c>
      <c r="J51" s="373"/>
      <c r="K51" s="373">
        <v>11100000</v>
      </c>
      <c r="L51" s="373"/>
      <c r="M51" s="373">
        <v>132959157750</v>
      </c>
      <c r="N51" s="373"/>
      <c r="O51" s="373">
        <v>-151838497631</v>
      </c>
      <c r="P51" s="373"/>
      <c r="Q51" s="373">
        <v>-18879339881</v>
      </c>
    </row>
    <row r="52" spans="1:17" ht="18.75" x14ac:dyDescent="0.25">
      <c r="A52" s="558" t="s">
        <v>57</v>
      </c>
      <c r="C52" s="373">
        <v>0</v>
      </c>
      <c r="D52" s="373"/>
      <c r="E52" s="373">
        <v>0</v>
      </c>
      <c r="F52" s="373"/>
      <c r="G52" s="373">
        <v>5422307785</v>
      </c>
      <c r="H52" s="373"/>
      <c r="I52" s="373">
        <v>5422307785</v>
      </c>
      <c r="J52" s="373"/>
      <c r="K52" s="373">
        <v>0</v>
      </c>
      <c r="L52" s="373"/>
      <c r="M52" s="373">
        <v>0</v>
      </c>
      <c r="N52" s="373"/>
      <c r="O52" s="373">
        <v>0</v>
      </c>
      <c r="P52" s="373"/>
      <c r="Q52" s="373">
        <v>0</v>
      </c>
    </row>
    <row r="53" spans="1:17" ht="18.75" x14ac:dyDescent="0.25">
      <c r="A53" s="559" t="s">
        <v>58</v>
      </c>
      <c r="C53" s="373">
        <v>8209001</v>
      </c>
      <c r="D53" s="373"/>
      <c r="E53" s="373">
        <v>101512358604</v>
      </c>
      <c r="F53" s="373"/>
      <c r="G53" s="373">
        <v>-121015134895</v>
      </c>
      <c r="H53" s="373"/>
      <c r="I53" s="373">
        <v>-19502776291</v>
      </c>
      <c r="J53" s="373"/>
      <c r="K53" s="373">
        <v>8209001</v>
      </c>
      <c r="L53" s="373"/>
      <c r="M53" s="373">
        <v>101512358604</v>
      </c>
      <c r="N53" s="373"/>
      <c r="O53" s="373">
        <v>-141415528507</v>
      </c>
      <c r="P53" s="373"/>
      <c r="Q53" s="373">
        <v>-39903169903</v>
      </c>
    </row>
    <row r="54" spans="1:17" ht="18.75" x14ac:dyDescent="0.25">
      <c r="A54" s="560" t="s">
        <v>59</v>
      </c>
      <c r="C54" s="373">
        <v>2999269</v>
      </c>
      <c r="D54" s="373"/>
      <c r="E54" s="373">
        <v>36224293696</v>
      </c>
      <c r="F54" s="373"/>
      <c r="G54" s="373">
        <v>-42067883461</v>
      </c>
      <c r="H54" s="373"/>
      <c r="I54" s="373">
        <v>-5843589765</v>
      </c>
      <c r="J54" s="373"/>
      <c r="K54" s="373">
        <v>2999269</v>
      </c>
      <c r="L54" s="373"/>
      <c r="M54" s="373">
        <v>36224293696</v>
      </c>
      <c r="N54" s="373"/>
      <c r="O54" s="373">
        <v>-39173658870</v>
      </c>
      <c r="P54" s="373"/>
      <c r="Q54" s="373">
        <v>-2949365174</v>
      </c>
    </row>
    <row r="55" spans="1:17" ht="18.75" x14ac:dyDescent="0.25">
      <c r="A55" s="561" t="s">
        <v>60</v>
      </c>
      <c r="C55" s="373">
        <v>7025926</v>
      </c>
      <c r="D55" s="373"/>
      <c r="E55" s="373">
        <v>72634866099</v>
      </c>
      <c r="F55" s="373"/>
      <c r="G55" s="373">
        <v>-78012639839</v>
      </c>
      <c r="H55" s="373"/>
      <c r="I55" s="373">
        <v>-5377773740</v>
      </c>
      <c r="J55" s="373"/>
      <c r="K55" s="373">
        <v>7025926</v>
      </c>
      <c r="L55" s="373"/>
      <c r="M55" s="373">
        <v>72634866099</v>
      </c>
      <c r="N55" s="373"/>
      <c r="O55" s="373">
        <v>-101269765235</v>
      </c>
      <c r="P55" s="373"/>
      <c r="Q55" s="373">
        <v>-28634899136</v>
      </c>
    </row>
    <row r="56" spans="1:17" ht="18.75" x14ac:dyDescent="0.25">
      <c r="A56" s="562" t="s">
        <v>61</v>
      </c>
      <c r="C56" s="373">
        <v>12065623</v>
      </c>
      <c r="D56" s="373"/>
      <c r="E56" s="373">
        <v>345542315568</v>
      </c>
      <c r="F56" s="373"/>
      <c r="G56" s="373">
        <v>-360414667922</v>
      </c>
      <c r="H56" s="373"/>
      <c r="I56" s="373">
        <v>-14872352354</v>
      </c>
      <c r="J56" s="373"/>
      <c r="K56" s="373">
        <v>12065623</v>
      </c>
      <c r="L56" s="373"/>
      <c r="M56" s="373">
        <v>345542315568</v>
      </c>
      <c r="N56" s="373"/>
      <c r="O56" s="373">
        <v>-280037320968</v>
      </c>
      <c r="P56" s="373"/>
      <c r="Q56" s="373">
        <v>65504994600</v>
      </c>
    </row>
    <row r="57" spans="1:17" ht="18.75" x14ac:dyDescent="0.25">
      <c r="A57" s="563" t="s">
        <v>62</v>
      </c>
      <c r="C57" s="373">
        <v>224</v>
      </c>
      <c r="D57" s="373"/>
      <c r="E57" s="373">
        <v>8532607</v>
      </c>
      <c r="F57" s="373"/>
      <c r="G57" s="373">
        <v>-7006496</v>
      </c>
      <c r="H57" s="373"/>
      <c r="I57" s="373">
        <v>1526111</v>
      </c>
      <c r="J57" s="373"/>
      <c r="K57" s="373">
        <v>224</v>
      </c>
      <c r="L57" s="373"/>
      <c r="M57" s="373">
        <v>8532607</v>
      </c>
      <c r="N57" s="373"/>
      <c r="O57" s="373">
        <v>-7006496</v>
      </c>
      <c r="P57" s="373"/>
      <c r="Q57" s="373">
        <v>1526111</v>
      </c>
    </row>
    <row r="58" spans="1:17" ht="18.75" x14ac:dyDescent="0.25">
      <c r="A58" s="564" t="s">
        <v>63</v>
      </c>
      <c r="C58" s="373">
        <v>936280</v>
      </c>
      <c r="D58" s="373"/>
      <c r="E58" s="373">
        <v>84387397180</v>
      </c>
      <c r="F58" s="373"/>
      <c r="G58" s="373">
        <v>-82135081075</v>
      </c>
      <c r="H58" s="373"/>
      <c r="I58" s="373">
        <v>2252316105</v>
      </c>
      <c r="J58" s="373"/>
      <c r="K58" s="373">
        <v>936280</v>
      </c>
      <c r="L58" s="373"/>
      <c r="M58" s="373">
        <v>84387397180</v>
      </c>
      <c r="N58" s="373"/>
      <c r="O58" s="373">
        <v>-77079849954</v>
      </c>
      <c r="P58" s="373"/>
      <c r="Q58" s="373">
        <v>7307547226</v>
      </c>
    </row>
    <row r="59" spans="1:17" ht="18.75" x14ac:dyDescent="0.25">
      <c r="A59" s="565" t="s">
        <v>64</v>
      </c>
      <c r="C59" s="373">
        <v>7884633</v>
      </c>
      <c r="D59" s="373"/>
      <c r="E59" s="373">
        <v>102360615803</v>
      </c>
      <c r="F59" s="373"/>
      <c r="G59" s="373">
        <v>-130811537348</v>
      </c>
      <c r="H59" s="373"/>
      <c r="I59" s="373">
        <v>-28450921545</v>
      </c>
      <c r="J59" s="373"/>
      <c r="K59" s="373">
        <v>7884633</v>
      </c>
      <c r="L59" s="373"/>
      <c r="M59" s="373">
        <v>102360615803</v>
      </c>
      <c r="N59" s="373"/>
      <c r="O59" s="373">
        <v>-122555547114</v>
      </c>
      <c r="P59" s="373"/>
      <c r="Q59" s="373">
        <v>-20194931311</v>
      </c>
    </row>
    <row r="60" spans="1:17" ht="18.75" x14ac:dyDescent="0.25">
      <c r="A60" s="566" t="s">
        <v>65</v>
      </c>
      <c r="C60" s="373">
        <v>694175</v>
      </c>
      <c r="D60" s="373"/>
      <c r="E60" s="373">
        <v>127166260027</v>
      </c>
      <c r="F60" s="373"/>
      <c r="G60" s="373">
        <v>-130575770686</v>
      </c>
      <c r="H60" s="373"/>
      <c r="I60" s="373">
        <v>-3409510659</v>
      </c>
      <c r="J60" s="373"/>
      <c r="K60" s="373">
        <v>694175</v>
      </c>
      <c r="L60" s="373"/>
      <c r="M60" s="373">
        <v>127166260027</v>
      </c>
      <c r="N60" s="373"/>
      <c r="O60" s="373">
        <v>-122994604215</v>
      </c>
      <c r="P60" s="373"/>
      <c r="Q60" s="373">
        <v>4171655812</v>
      </c>
    </row>
    <row r="61" spans="1:17" ht="18.75" x14ac:dyDescent="0.25">
      <c r="A61" s="567" t="s">
        <v>66</v>
      </c>
      <c r="C61" s="373">
        <v>1444055</v>
      </c>
      <c r="D61" s="373"/>
      <c r="E61" s="373">
        <v>40695372442</v>
      </c>
      <c r="F61" s="373"/>
      <c r="G61" s="373">
        <v>-37085989448</v>
      </c>
      <c r="H61" s="373"/>
      <c r="I61" s="373">
        <v>3609382994</v>
      </c>
      <c r="J61" s="373"/>
      <c r="K61" s="373">
        <v>1444055</v>
      </c>
      <c r="L61" s="373"/>
      <c r="M61" s="373">
        <v>40695372442</v>
      </c>
      <c r="N61" s="373"/>
      <c r="O61" s="373">
        <v>-37085989448</v>
      </c>
      <c r="P61" s="373"/>
      <c r="Q61" s="373">
        <v>3609382994</v>
      </c>
    </row>
    <row r="62" spans="1:17" ht="18.75" x14ac:dyDescent="0.25">
      <c r="A62" s="568" t="s">
        <v>67</v>
      </c>
      <c r="C62" s="373">
        <v>0</v>
      </c>
      <c r="D62" s="373"/>
      <c r="E62" s="373">
        <v>0</v>
      </c>
      <c r="F62" s="373"/>
      <c r="G62" s="373">
        <v>-273346628</v>
      </c>
      <c r="H62" s="373"/>
      <c r="I62" s="373">
        <v>-273346628</v>
      </c>
      <c r="J62" s="373"/>
      <c r="K62" s="373">
        <v>0</v>
      </c>
      <c r="L62" s="373"/>
      <c r="M62" s="373">
        <v>0</v>
      </c>
      <c r="N62" s="373"/>
      <c r="O62" s="373">
        <v>0</v>
      </c>
      <c r="P62" s="373"/>
      <c r="Q62" s="373">
        <v>0</v>
      </c>
    </row>
    <row r="63" spans="1:17" ht="18.75" x14ac:dyDescent="0.25">
      <c r="A63" s="569" t="s">
        <v>68</v>
      </c>
      <c r="C63" s="373">
        <v>1500001</v>
      </c>
      <c r="D63" s="373"/>
      <c r="E63" s="373">
        <v>47788985609</v>
      </c>
      <c r="F63" s="373"/>
      <c r="G63" s="373">
        <v>-43084287599</v>
      </c>
      <c r="H63" s="373"/>
      <c r="I63" s="373">
        <v>4704698010</v>
      </c>
      <c r="J63" s="373"/>
      <c r="K63" s="373">
        <v>1500001</v>
      </c>
      <c r="L63" s="373"/>
      <c r="M63" s="373">
        <v>47788985609</v>
      </c>
      <c r="N63" s="373"/>
      <c r="O63" s="373">
        <v>-37876786094</v>
      </c>
      <c r="P63" s="373"/>
      <c r="Q63" s="373">
        <v>9912199515</v>
      </c>
    </row>
    <row r="64" spans="1:17" ht="18.75" x14ac:dyDescent="0.25">
      <c r="A64" s="570" t="s">
        <v>69</v>
      </c>
      <c r="C64" s="373">
        <v>0</v>
      </c>
      <c r="D64" s="373"/>
      <c r="E64" s="373">
        <v>0</v>
      </c>
      <c r="F64" s="373"/>
      <c r="G64" s="373">
        <v>-4043707849</v>
      </c>
      <c r="H64" s="373"/>
      <c r="I64" s="373">
        <v>-4043707849</v>
      </c>
      <c r="J64" s="373"/>
      <c r="K64" s="373">
        <v>0</v>
      </c>
      <c r="L64" s="373"/>
      <c r="M64" s="373">
        <v>0</v>
      </c>
      <c r="N64" s="373"/>
      <c r="O64" s="373">
        <v>0</v>
      </c>
      <c r="P64" s="373"/>
      <c r="Q64" s="373">
        <v>0</v>
      </c>
    </row>
    <row r="65" spans="1:17" ht="18.75" x14ac:dyDescent="0.25">
      <c r="A65" s="571" t="s">
        <v>70</v>
      </c>
      <c r="C65" s="373">
        <v>0</v>
      </c>
      <c r="D65" s="373"/>
      <c r="E65" s="373">
        <v>0</v>
      </c>
      <c r="F65" s="373"/>
      <c r="G65" s="373">
        <v>222423657749</v>
      </c>
      <c r="H65" s="373"/>
      <c r="I65" s="373">
        <v>222423657749</v>
      </c>
      <c r="J65" s="373"/>
      <c r="K65" s="373">
        <v>0</v>
      </c>
      <c r="L65" s="373"/>
      <c r="M65" s="373">
        <v>0</v>
      </c>
      <c r="N65" s="373"/>
      <c r="O65" s="373">
        <v>0</v>
      </c>
      <c r="P65" s="373"/>
      <c r="Q65" s="373">
        <v>0</v>
      </c>
    </row>
    <row r="66" spans="1:17" ht="18.75" x14ac:dyDescent="0.25">
      <c r="A66" s="572" t="s">
        <v>71</v>
      </c>
      <c r="C66" s="373">
        <v>8951479</v>
      </c>
      <c r="D66" s="373"/>
      <c r="E66" s="373">
        <v>235001929456</v>
      </c>
      <c r="F66" s="373"/>
      <c r="G66" s="373">
        <v>-275605201082</v>
      </c>
      <c r="H66" s="373"/>
      <c r="I66" s="373">
        <v>-40603271626</v>
      </c>
      <c r="J66" s="373"/>
      <c r="K66" s="373">
        <v>8951479</v>
      </c>
      <c r="L66" s="373"/>
      <c r="M66" s="373">
        <v>235001929456</v>
      </c>
      <c r="N66" s="373"/>
      <c r="O66" s="373">
        <v>-275605201082</v>
      </c>
      <c r="P66" s="373"/>
      <c r="Q66" s="373">
        <v>-40603271626</v>
      </c>
    </row>
    <row r="67" spans="1:17" ht="18.75" x14ac:dyDescent="0.25">
      <c r="A67" s="573" t="s">
        <v>72</v>
      </c>
      <c r="C67" s="373">
        <v>12159441</v>
      </c>
      <c r="D67" s="373"/>
      <c r="E67" s="373">
        <v>23146781804</v>
      </c>
      <c r="F67" s="373"/>
      <c r="G67" s="373">
        <v>-16426358471</v>
      </c>
      <c r="H67" s="373"/>
      <c r="I67" s="373">
        <v>6720423333</v>
      </c>
      <c r="J67" s="373"/>
      <c r="K67" s="373">
        <v>12159441</v>
      </c>
      <c r="L67" s="373"/>
      <c r="M67" s="373">
        <v>23146781804</v>
      </c>
      <c r="N67" s="373"/>
      <c r="O67" s="373">
        <v>-47754830809</v>
      </c>
      <c r="P67" s="373"/>
      <c r="Q67" s="373">
        <v>-24608049005</v>
      </c>
    </row>
    <row r="68" spans="1:17" ht="18.75" x14ac:dyDescent="0.25">
      <c r="A68" s="574" t="s">
        <v>73</v>
      </c>
      <c r="C68" s="373">
        <v>0</v>
      </c>
      <c r="D68" s="373"/>
      <c r="E68" s="373">
        <v>1</v>
      </c>
      <c r="F68" s="373"/>
      <c r="G68" s="373">
        <v>-1</v>
      </c>
      <c r="H68" s="373"/>
      <c r="I68" s="373">
        <v>0</v>
      </c>
      <c r="J68" s="373"/>
      <c r="K68" s="373">
        <v>0</v>
      </c>
      <c r="L68" s="373"/>
      <c r="M68" s="373">
        <v>1</v>
      </c>
      <c r="N68" s="373"/>
      <c r="O68" s="373">
        <v>-1</v>
      </c>
      <c r="P68" s="373"/>
      <c r="Q68" s="373">
        <v>0</v>
      </c>
    </row>
    <row r="69" spans="1:17" ht="18.75" x14ac:dyDescent="0.25">
      <c r="A69" s="575" t="s">
        <v>74</v>
      </c>
      <c r="C69" s="373">
        <v>5107693</v>
      </c>
      <c r="D69" s="373"/>
      <c r="E69" s="373">
        <v>40669190835</v>
      </c>
      <c r="F69" s="373"/>
      <c r="G69" s="373">
        <v>-49503696710</v>
      </c>
      <c r="H69" s="373"/>
      <c r="I69" s="373">
        <v>-8834505875</v>
      </c>
      <c r="J69" s="373"/>
      <c r="K69" s="373">
        <v>5107693</v>
      </c>
      <c r="L69" s="373"/>
      <c r="M69" s="373">
        <v>40669190835</v>
      </c>
      <c r="N69" s="373"/>
      <c r="O69" s="373">
        <v>-53007035246</v>
      </c>
      <c r="P69" s="373"/>
      <c r="Q69" s="373">
        <v>-12337844411</v>
      </c>
    </row>
    <row r="70" spans="1:17" ht="19.5" thickBot="1" x14ac:dyDescent="0.3">
      <c r="A70" s="589" t="s">
        <v>75</v>
      </c>
      <c r="C70" s="580"/>
      <c r="D70" s="373"/>
      <c r="E70" s="387">
        <f>SUM(E9:$E$69)</f>
        <v>3710501081983</v>
      </c>
      <c r="F70" s="373"/>
      <c r="G70" s="406">
        <f>SUM(G9:$G$69)</f>
        <v>-3773893632514</v>
      </c>
      <c r="H70" s="373"/>
      <c r="I70" s="387">
        <f>SUM(I9:$I$69)</f>
        <v>-63392550529</v>
      </c>
      <c r="J70" s="373"/>
      <c r="K70" s="580"/>
      <c r="L70" s="373"/>
      <c r="M70" s="406">
        <f>SUM(M9:$M$69)</f>
        <v>3710501081983</v>
      </c>
      <c r="N70" s="373"/>
      <c r="O70" s="406">
        <f>SUM(O9:$O$69)</f>
        <v>-4098865495050</v>
      </c>
      <c r="P70" s="373"/>
      <c r="Q70" s="387">
        <f>SUM(Q9:$Q$69)</f>
        <v>-388364413065</v>
      </c>
    </row>
    <row r="71" spans="1:17" ht="19.5" thickTop="1" x14ac:dyDescent="0.25">
      <c r="C71" s="588"/>
      <c r="E71" s="164"/>
      <c r="G71" s="165"/>
      <c r="I71" s="166"/>
      <c r="K71" s="587"/>
      <c r="M71" s="590"/>
      <c r="O71" s="591"/>
      <c r="Q71" s="592"/>
    </row>
    <row r="72" spans="1:17" ht="18.75" x14ac:dyDescent="0.25">
      <c r="A72" s="793" t="s">
        <v>199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  <c r="N72" s="782"/>
      <c r="O72" s="782"/>
      <c r="P72" s="782"/>
      <c r="Q72" s="783"/>
    </row>
    <row r="75" spans="1:17" ht="18.75" x14ac:dyDescent="0.25">
      <c r="I75" s="378"/>
      <c r="M75" s="163"/>
      <c r="Q75" s="378"/>
    </row>
    <row r="76" spans="1:17" x14ac:dyDescent="0.25">
      <c r="I76" s="378"/>
    </row>
    <row r="77" spans="1:17" x14ac:dyDescent="0.25">
      <c r="I77" s="378"/>
      <c r="M77" s="376"/>
      <c r="Q77" s="378"/>
    </row>
    <row r="79" spans="1:17" x14ac:dyDescent="0.25">
      <c r="I79" s="378"/>
    </row>
  </sheetData>
  <mergeCells count="9">
    <mergeCell ref="A5:E5"/>
    <mergeCell ref="A72:Q72"/>
    <mergeCell ref="A1:Q1"/>
    <mergeCell ref="A2:Q2"/>
    <mergeCell ref="A3:Q3"/>
    <mergeCell ref="C7:I7"/>
    <mergeCell ref="K7:Q7"/>
    <mergeCell ref="C39:I39"/>
    <mergeCell ref="K39:Q39"/>
  </mergeCells>
  <pageMargins left="0.7" right="0.7" top="0.75" bottom="0.75" header="0.3" footer="0.3"/>
  <pageSetup paperSize="9" scale="68" fitToHeight="0" orientation="landscape" r:id="rId1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5"/>
  <sheetViews>
    <sheetView rightToLeft="1" view="pageBreakPreview" topLeftCell="A79" zoomScale="80" zoomScaleNormal="100" zoomScaleSheetLayoutView="80" workbookViewId="0">
      <selection activeCell="S109" sqref="S109:S110"/>
    </sheetView>
  </sheetViews>
  <sheetFormatPr defaultRowHeight="15" x14ac:dyDescent="0.25"/>
  <cols>
    <col min="1" max="1" width="27.5703125" bestFit="1" customWidth="1"/>
    <col min="2" max="2" width="1.42578125" customWidth="1"/>
    <col min="3" max="3" width="18.14062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21.28515625" bestFit="1" customWidth="1"/>
    <col min="18" max="18" width="1.42578125" customWidth="1"/>
    <col min="19" max="19" width="21.28515625" bestFit="1" customWidth="1"/>
    <col min="20" max="20" width="1.42578125" customWidth="1"/>
    <col min="21" max="21" width="10.5703125" bestFit="1" customWidth="1"/>
    <col min="22" max="22" width="16.5703125" bestFit="1" customWidth="1"/>
    <col min="24" max="24" width="18.140625" bestFit="1" customWidth="1"/>
  </cols>
  <sheetData>
    <row r="1" spans="1:24" ht="20.100000000000001" customHeight="1" x14ac:dyDescent="0.25">
      <c r="A1" s="801" t="s">
        <v>0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</row>
    <row r="2" spans="1:24" ht="20.100000000000001" customHeight="1" x14ac:dyDescent="0.25">
      <c r="A2" s="802" t="s">
        <v>103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</row>
    <row r="3" spans="1:24" ht="20.100000000000001" customHeight="1" x14ac:dyDescent="0.25">
      <c r="A3" s="803" t="s">
        <v>2</v>
      </c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</row>
    <row r="5" spans="1:24" ht="21" x14ac:dyDescent="0.25">
      <c r="A5" s="804" t="s">
        <v>203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</row>
    <row r="7" spans="1:24" ht="21" x14ac:dyDescent="0.25">
      <c r="C7" s="799" t="s">
        <v>119</v>
      </c>
      <c r="D7" s="744"/>
      <c r="E7" s="744"/>
      <c r="F7" s="744"/>
      <c r="G7" s="744"/>
      <c r="H7" s="744"/>
      <c r="I7" s="744"/>
      <c r="J7" s="744"/>
      <c r="K7" s="744"/>
      <c r="M7" s="800" t="s">
        <v>7</v>
      </c>
      <c r="N7" s="744"/>
      <c r="O7" s="744"/>
      <c r="P7" s="744"/>
      <c r="Q7" s="744"/>
      <c r="R7" s="744"/>
      <c r="S7" s="744"/>
      <c r="T7" s="744"/>
      <c r="U7" s="744"/>
    </row>
    <row r="8" spans="1:24" ht="63" x14ac:dyDescent="0.25">
      <c r="A8" s="167" t="s">
        <v>204</v>
      </c>
      <c r="C8" s="168" t="s">
        <v>117</v>
      </c>
      <c r="E8" s="169" t="s">
        <v>205</v>
      </c>
      <c r="G8" s="170" t="s">
        <v>206</v>
      </c>
      <c r="I8" s="171" t="s">
        <v>207</v>
      </c>
      <c r="K8" s="715" t="s">
        <v>208</v>
      </c>
      <c r="M8" s="173" t="s">
        <v>117</v>
      </c>
      <c r="O8" s="174" t="s">
        <v>205</v>
      </c>
      <c r="Q8" s="175" t="s">
        <v>206</v>
      </c>
      <c r="S8" s="176" t="s">
        <v>207</v>
      </c>
      <c r="U8" s="722" t="s">
        <v>208</v>
      </c>
      <c r="V8" s="378"/>
      <c r="X8" s="378"/>
    </row>
    <row r="9" spans="1:24" ht="18.75" x14ac:dyDescent="0.25">
      <c r="A9" s="593" t="s">
        <v>17</v>
      </c>
      <c r="C9" s="373">
        <v>0</v>
      </c>
      <c r="E9" s="178">
        <v>3601722868</v>
      </c>
      <c r="G9" s="373">
        <v>0</v>
      </c>
      <c r="H9" s="373"/>
      <c r="I9" s="373">
        <v>3601722868</v>
      </c>
      <c r="K9" s="179">
        <v>-1.2661947797261226E-2</v>
      </c>
      <c r="M9" s="373">
        <v>0</v>
      </c>
      <c r="N9" s="373"/>
      <c r="O9" s="373">
        <v>3601722868</v>
      </c>
      <c r="P9" s="373"/>
      <c r="Q9" s="373">
        <v>0</v>
      </c>
      <c r="R9" s="373"/>
      <c r="S9" s="373">
        <v>3601722868</v>
      </c>
      <c r="U9" s="180">
        <v>-2.2488122233918846E-3</v>
      </c>
      <c r="V9" s="380"/>
      <c r="X9" s="380"/>
    </row>
    <row r="10" spans="1:24" ht="18.75" x14ac:dyDescent="0.25">
      <c r="A10" s="594" t="s">
        <v>18</v>
      </c>
      <c r="C10" s="373">
        <v>0</v>
      </c>
      <c r="E10" s="373">
        <v>-7770803623</v>
      </c>
      <c r="G10" s="373">
        <v>11663023597</v>
      </c>
      <c r="H10" s="373"/>
      <c r="I10" s="373">
        <v>3892219974</v>
      </c>
      <c r="K10" s="181">
        <v>-1.3683197717433445E-2</v>
      </c>
      <c r="M10" s="373">
        <v>7224016150</v>
      </c>
      <c r="N10" s="373"/>
      <c r="O10" s="373">
        <v>0</v>
      </c>
      <c r="P10" s="373"/>
      <c r="Q10" s="373">
        <v>82483095636</v>
      </c>
      <c r="R10" s="373"/>
      <c r="S10" s="373">
        <v>89707111786</v>
      </c>
      <c r="U10" s="182">
        <v>-5.6010541872023624E-2</v>
      </c>
      <c r="V10" s="380"/>
      <c r="X10" s="380"/>
    </row>
    <row r="11" spans="1:24" ht="18.75" x14ac:dyDescent="0.25">
      <c r="A11" s="595" t="s">
        <v>20</v>
      </c>
      <c r="C11" s="373">
        <v>0</v>
      </c>
      <c r="E11" s="373">
        <v>81658256597</v>
      </c>
      <c r="G11" s="373">
        <v>-62237590790</v>
      </c>
      <c r="H11" s="373"/>
      <c r="I11" s="373">
        <v>19420665807</v>
      </c>
      <c r="K11" s="183">
        <v>-6.827384161648109E-2</v>
      </c>
      <c r="M11" s="373">
        <v>6085592160</v>
      </c>
      <c r="N11" s="373"/>
      <c r="O11" s="373">
        <v>-102123825798</v>
      </c>
      <c r="P11" s="373"/>
      <c r="Q11" s="373">
        <v>-96127654253</v>
      </c>
      <c r="R11" s="373"/>
      <c r="S11" s="373">
        <v>-192165887891</v>
      </c>
      <c r="U11" s="184">
        <v>0.11998285638456162</v>
      </c>
      <c r="V11" s="380"/>
      <c r="X11" s="380"/>
    </row>
    <row r="12" spans="1:24" ht="18.75" x14ac:dyDescent="0.25">
      <c r="A12" s="596" t="s">
        <v>209</v>
      </c>
      <c r="C12" s="373">
        <v>0</v>
      </c>
      <c r="E12" s="373">
        <v>-40142393447</v>
      </c>
      <c r="G12" s="373">
        <v>-1675539655</v>
      </c>
      <c r="H12" s="373"/>
      <c r="I12" s="373">
        <v>-41817933102</v>
      </c>
      <c r="K12" s="185">
        <v>0.14701200101520032</v>
      </c>
      <c r="M12" s="373">
        <v>4864880902</v>
      </c>
      <c r="N12" s="373"/>
      <c r="O12" s="373">
        <v>-106927681504</v>
      </c>
      <c r="P12" s="373"/>
      <c r="Q12" s="373">
        <v>-1042560108</v>
      </c>
      <c r="R12" s="373"/>
      <c r="S12" s="373">
        <v>-103105360710</v>
      </c>
      <c r="U12" s="186">
        <v>6.4376023353131945E-2</v>
      </c>
      <c r="V12" s="380"/>
      <c r="X12" s="380"/>
    </row>
    <row r="13" spans="1:24" ht="18.75" x14ac:dyDescent="0.25">
      <c r="A13" s="597" t="s">
        <v>22</v>
      </c>
      <c r="C13" s="373">
        <v>0</v>
      </c>
      <c r="E13" s="373">
        <v>3537632730</v>
      </c>
      <c r="G13" s="373">
        <v>0</v>
      </c>
      <c r="H13" s="373"/>
      <c r="I13" s="373">
        <v>3537632730</v>
      </c>
      <c r="K13" s="187">
        <v>-1.2436637296865651E-2</v>
      </c>
      <c r="M13" s="373">
        <v>135000000</v>
      </c>
      <c r="N13" s="373"/>
      <c r="O13" s="373">
        <v>2362842558</v>
      </c>
      <c r="P13" s="373"/>
      <c r="Q13" s="373">
        <v>0</v>
      </c>
      <c r="R13" s="373"/>
      <c r="S13" s="373">
        <v>2497842558</v>
      </c>
      <c r="U13" s="188">
        <v>-1.5595810900514994E-3</v>
      </c>
      <c r="V13" s="380"/>
      <c r="X13" s="380"/>
    </row>
    <row r="14" spans="1:24" ht="18.75" x14ac:dyDescent="0.25">
      <c r="A14" s="598" t="s">
        <v>23</v>
      </c>
      <c r="C14" s="373">
        <v>0</v>
      </c>
      <c r="E14" s="373">
        <v>-3669171314</v>
      </c>
      <c r="G14" s="373">
        <v>0</v>
      </c>
      <c r="H14" s="373"/>
      <c r="I14" s="373">
        <v>-3669171314</v>
      </c>
      <c r="K14" s="189">
        <v>1.289906451433186E-2</v>
      </c>
      <c r="M14" s="373">
        <v>0</v>
      </c>
      <c r="N14" s="373"/>
      <c r="O14" s="373">
        <v>-3669171314</v>
      </c>
      <c r="P14" s="373"/>
      <c r="Q14" s="373">
        <v>0</v>
      </c>
      <c r="R14" s="373"/>
      <c r="S14" s="373">
        <v>-3669171314</v>
      </c>
      <c r="U14" s="190">
        <v>2.2909250941963544E-3</v>
      </c>
      <c r="V14" s="380"/>
      <c r="X14" s="380"/>
    </row>
    <row r="15" spans="1:24" ht="18.75" x14ac:dyDescent="0.25">
      <c r="A15" s="599" t="s">
        <v>24</v>
      </c>
      <c r="C15" s="373">
        <v>0</v>
      </c>
      <c r="E15" s="373">
        <v>-3600330089</v>
      </c>
      <c r="G15" s="373">
        <v>0</v>
      </c>
      <c r="H15" s="373"/>
      <c r="I15" s="373">
        <v>-3600330089</v>
      </c>
      <c r="K15" s="191">
        <v>1.2657051447476014E-2</v>
      </c>
      <c r="M15" s="373">
        <v>0</v>
      </c>
      <c r="N15" s="373"/>
      <c r="O15" s="373">
        <v>-1527301384</v>
      </c>
      <c r="P15" s="373"/>
      <c r="Q15" s="373">
        <v>0</v>
      </c>
      <c r="R15" s="373"/>
      <c r="S15" s="373">
        <v>-1527301384</v>
      </c>
      <c r="U15" s="192">
        <v>9.536030802530204E-4</v>
      </c>
      <c r="V15" s="380"/>
      <c r="X15" s="380"/>
    </row>
    <row r="16" spans="1:24" ht="18.75" x14ac:dyDescent="0.25">
      <c r="A16" s="600" t="s">
        <v>25</v>
      </c>
      <c r="C16" s="373">
        <v>0</v>
      </c>
      <c r="E16" s="373">
        <v>-268376560</v>
      </c>
      <c r="G16" s="373">
        <v>667586710</v>
      </c>
      <c r="H16" s="373"/>
      <c r="I16" s="373">
        <v>399210150</v>
      </c>
      <c r="K16" s="193">
        <v>-1.4034333747181638E-3</v>
      </c>
      <c r="M16" s="373">
        <v>0</v>
      </c>
      <c r="N16" s="373"/>
      <c r="O16" s="373">
        <v>0</v>
      </c>
      <c r="P16" s="373"/>
      <c r="Q16" s="373">
        <v>667586710</v>
      </c>
      <c r="R16" s="373"/>
      <c r="S16" s="373">
        <v>667586710</v>
      </c>
      <c r="U16" s="194">
        <v>-4.168219512279181E-4</v>
      </c>
      <c r="V16" s="380"/>
      <c r="X16" s="380"/>
    </row>
    <row r="17" spans="1:24" ht="18.75" x14ac:dyDescent="0.25">
      <c r="A17" s="601" t="s">
        <v>26</v>
      </c>
      <c r="C17" s="373">
        <v>0</v>
      </c>
      <c r="E17" s="373">
        <v>42781836344</v>
      </c>
      <c r="G17" s="373">
        <v>-11583327987</v>
      </c>
      <c r="H17" s="373"/>
      <c r="I17" s="373">
        <v>31198508357</v>
      </c>
      <c r="K17" s="195">
        <v>-0.10967914485550366</v>
      </c>
      <c r="M17" s="373">
        <v>342994600</v>
      </c>
      <c r="N17" s="373"/>
      <c r="O17" s="373">
        <v>0</v>
      </c>
      <c r="P17" s="373"/>
      <c r="Q17" s="373">
        <v>-12050625237</v>
      </c>
      <c r="R17" s="373"/>
      <c r="S17" s="373">
        <v>-11707630637</v>
      </c>
      <c r="U17" s="196">
        <v>7.3099080213416684E-3</v>
      </c>
      <c r="V17" s="380"/>
      <c r="X17" s="380"/>
    </row>
    <row r="18" spans="1:24" ht="18.75" x14ac:dyDescent="0.25">
      <c r="A18" s="602" t="s">
        <v>27</v>
      </c>
      <c r="C18" s="373">
        <v>0</v>
      </c>
      <c r="E18" s="373">
        <v>1220346278</v>
      </c>
      <c r="G18" s="373">
        <v>0</v>
      </c>
      <c r="H18" s="373"/>
      <c r="I18" s="373">
        <v>1220346278</v>
      </c>
      <c r="K18" s="197">
        <v>-4.2901581917651399E-3</v>
      </c>
      <c r="M18" s="373">
        <v>0</v>
      </c>
      <c r="N18" s="373"/>
      <c r="O18" s="373">
        <v>1220346278</v>
      </c>
      <c r="P18" s="373"/>
      <c r="Q18" s="373">
        <v>0</v>
      </c>
      <c r="R18" s="373"/>
      <c r="S18" s="373">
        <v>1220346278</v>
      </c>
      <c r="U18" s="198">
        <v>-7.619491358204051E-4</v>
      </c>
      <c r="V18" s="380"/>
      <c r="X18" s="380"/>
    </row>
    <row r="19" spans="1:24" ht="18.75" x14ac:dyDescent="0.25">
      <c r="A19" s="603" t="s">
        <v>28</v>
      </c>
      <c r="C19" s="373">
        <v>0</v>
      </c>
      <c r="E19" s="373">
        <v>-2845731404</v>
      </c>
      <c r="G19" s="373">
        <v>0</v>
      </c>
      <c r="H19" s="373"/>
      <c r="I19" s="373">
        <v>-2845731404</v>
      </c>
      <c r="K19" s="199">
        <v>1.0004240693422194E-2</v>
      </c>
      <c r="M19" s="373">
        <v>6659510</v>
      </c>
      <c r="N19" s="373"/>
      <c r="O19" s="373">
        <v>-2845731404</v>
      </c>
      <c r="P19" s="373"/>
      <c r="Q19" s="373">
        <v>442294710</v>
      </c>
      <c r="R19" s="373"/>
      <c r="S19" s="373">
        <v>-2396777184</v>
      </c>
      <c r="U19" s="200">
        <v>1.4964787757584853E-3</v>
      </c>
      <c r="V19" s="380"/>
      <c r="X19" s="380"/>
    </row>
    <row r="20" spans="1:24" ht="18.75" x14ac:dyDescent="0.25">
      <c r="A20" s="604" t="s">
        <v>29</v>
      </c>
      <c r="C20" s="373">
        <v>0</v>
      </c>
      <c r="E20" s="373">
        <v>-6856828717</v>
      </c>
      <c r="G20" s="373">
        <v>0</v>
      </c>
      <c r="H20" s="373"/>
      <c r="I20" s="373">
        <v>-6856828717</v>
      </c>
      <c r="K20" s="201">
        <v>2.410535470143664E-2</v>
      </c>
      <c r="M20" s="373">
        <v>0</v>
      </c>
      <c r="N20" s="373"/>
      <c r="O20" s="373">
        <v>1669632502</v>
      </c>
      <c r="P20" s="373"/>
      <c r="Q20" s="373">
        <v>0</v>
      </c>
      <c r="R20" s="373"/>
      <c r="S20" s="373">
        <v>1669632502</v>
      </c>
      <c r="U20" s="202">
        <v>-1.0424705388715587E-3</v>
      </c>
      <c r="V20" s="380"/>
      <c r="X20" s="380"/>
    </row>
    <row r="21" spans="1:24" ht="18.75" x14ac:dyDescent="0.25">
      <c r="A21" s="605" t="s">
        <v>30</v>
      </c>
      <c r="C21" s="373">
        <v>0</v>
      </c>
      <c r="E21" s="373">
        <v>-438322778</v>
      </c>
      <c r="G21" s="373">
        <v>0</v>
      </c>
      <c r="H21" s="373"/>
      <c r="I21" s="373">
        <v>-438322778</v>
      </c>
      <c r="K21" s="203">
        <v>1.5409348072547267E-3</v>
      </c>
      <c r="M21" s="373">
        <v>0</v>
      </c>
      <c r="N21" s="373"/>
      <c r="O21" s="373">
        <v>837326151</v>
      </c>
      <c r="P21" s="373"/>
      <c r="Q21" s="373">
        <v>0</v>
      </c>
      <c r="R21" s="373"/>
      <c r="S21" s="373">
        <v>837326151</v>
      </c>
      <c r="U21" s="204">
        <v>-5.2280237884601147E-4</v>
      </c>
      <c r="V21" s="380"/>
      <c r="X21" s="380"/>
    </row>
    <row r="22" spans="1:24" ht="18.75" x14ac:dyDescent="0.25">
      <c r="A22" s="606" t="s">
        <v>31</v>
      </c>
      <c r="C22" s="373">
        <v>0</v>
      </c>
      <c r="E22" s="373">
        <v>2696798816</v>
      </c>
      <c r="G22" s="373">
        <v>850832864</v>
      </c>
      <c r="H22" s="373"/>
      <c r="I22" s="373">
        <v>3547631680</v>
      </c>
      <c r="K22" s="205">
        <v>-1.2471788858373137E-2</v>
      </c>
      <c r="M22" s="373">
        <v>0</v>
      </c>
      <c r="N22" s="373"/>
      <c r="O22" s="373">
        <v>2696798816</v>
      </c>
      <c r="P22" s="373"/>
      <c r="Q22" s="373">
        <v>850832864</v>
      </c>
      <c r="R22" s="373"/>
      <c r="S22" s="373">
        <v>3547631680</v>
      </c>
      <c r="U22" s="206">
        <v>-2.2150392405139059E-3</v>
      </c>
      <c r="V22" s="380"/>
      <c r="X22" s="380"/>
    </row>
    <row r="23" spans="1:24" ht="18.75" customHeight="1" x14ac:dyDescent="0.25">
      <c r="A23" s="607" t="s">
        <v>33</v>
      </c>
      <c r="C23" s="373">
        <v>0</v>
      </c>
      <c r="E23" s="373">
        <v>-45616048</v>
      </c>
      <c r="G23" s="373">
        <v>430118143</v>
      </c>
      <c r="H23" s="373"/>
      <c r="I23" s="373">
        <v>384502095</v>
      </c>
      <c r="K23" s="207">
        <v>-1.3517268355327488E-3</v>
      </c>
      <c r="M23" s="373">
        <v>0</v>
      </c>
      <c r="N23" s="373"/>
      <c r="O23" s="373">
        <v>0</v>
      </c>
      <c r="P23" s="373"/>
      <c r="Q23" s="373">
        <v>430118143</v>
      </c>
      <c r="R23" s="373"/>
      <c r="S23" s="373">
        <v>430118143</v>
      </c>
      <c r="U23" s="208">
        <v>-2.685534042818029E-4</v>
      </c>
      <c r="V23" s="380"/>
      <c r="X23" s="380"/>
    </row>
    <row r="24" spans="1:24" ht="18.75" x14ac:dyDescent="0.25">
      <c r="A24" s="608" t="s">
        <v>34</v>
      </c>
      <c r="C24" s="373">
        <v>0</v>
      </c>
      <c r="E24" s="373">
        <v>7290422820</v>
      </c>
      <c r="G24" s="373">
        <v>-12847522967</v>
      </c>
      <c r="H24" s="373"/>
      <c r="I24" s="373">
        <v>-5557100147</v>
      </c>
      <c r="K24" s="209">
        <v>1.9536126055289461E-2</v>
      </c>
      <c r="M24" s="373">
        <v>0</v>
      </c>
      <c r="N24" s="373"/>
      <c r="O24" s="373">
        <v>0</v>
      </c>
      <c r="P24" s="373"/>
      <c r="Q24" s="373">
        <v>-70682294942</v>
      </c>
      <c r="R24" s="373"/>
      <c r="S24" s="373">
        <v>-70682294942</v>
      </c>
      <c r="U24" s="210">
        <v>4.4131993123397627E-2</v>
      </c>
      <c r="V24" s="380"/>
      <c r="X24" s="380"/>
    </row>
    <row r="25" spans="1:24" ht="18.75" x14ac:dyDescent="0.25">
      <c r="A25" s="609" t="s">
        <v>35</v>
      </c>
      <c r="C25" s="373">
        <v>0</v>
      </c>
      <c r="E25" s="373">
        <v>-39468461894</v>
      </c>
      <c r="G25" s="373">
        <v>0</v>
      </c>
      <c r="H25" s="373"/>
      <c r="I25" s="373">
        <v>-39468461894</v>
      </c>
      <c r="K25" s="211">
        <v>0.1387523755867221</v>
      </c>
      <c r="M25" s="373">
        <v>6683200000</v>
      </c>
      <c r="N25" s="373"/>
      <c r="O25" s="373">
        <v>-16822120601</v>
      </c>
      <c r="P25" s="373"/>
      <c r="Q25" s="373">
        <v>-5976685345</v>
      </c>
      <c r="R25" s="373"/>
      <c r="S25" s="373">
        <v>-16115605946</v>
      </c>
      <c r="U25" s="212">
        <v>1.006212109230269E-2</v>
      </c>
      <c r="V25" s="380"/>
      <c r="X25" s="380"/>
    </row>
    <row r="26" spans="1:24" ht="18.75" x14ac:dyDescent="0.25">
      <c r="A26" s="610" t="s">
        <v>36</v>
      </c>
      <c r="C26" s="373">
        <v>0</v>
      </c>
      <c r="E26" s="373">
        <v>-8415627300</v>
      </c>
      <c r="G26" s="373">
        <v>0</v>
      </c>
      <c r="H26" s="373"/>
      <c r="I26" s="373">
        <v>-8415627300</v>
      </c>
      <c r="K26" s="213">
        <v>2.9585350527809248E-2</v>
      </c>
      <c r="M26" s="373">
        <v>2604057840</v>
      </c>
      <c r="N26" s="373"/>
      <c r="O26" s="373">
        <v>-10336585984</v>
      </c>
      <c r="P26" s="373"/>
      <c r="Q26" s="373">
        <v>-606778717</v>
      </c>
      <c r="R26" s="373"/>
      <c r="S26" s="373">
        <v>-8339306861</v>
      </c>
      <c r="U26" s="214">
        <v>5.206823481687323E-3</v>
      </c>
      <c r="V26" s="380"/>
      <c r="X26" s="380"/>
    </row>
    <row r="27" spans="1:24" ht="18.75" x14ac:dyDescent="0.25">
      <c r="A27" s="611" t="s">
        <v>37</v>
      </c>
      <c r="C27" s="373">
        <v>0</v>
      </c>
      <c r="E27" s="373">
        <v>-23046679265</v>
      </c>
      <c r="G27" s="373">
        <v>-2762307040</v>
      </c>
      <c r="H27" s="373"/>
      <c r="I27" s="373">
        <v>-25808986305</v>
      </c>
      <c r="K27" s="215">
        <v>9.07321438297123E-2</v>
      </c>
      <c r="M27" s="373">
        <v>5430001200</v>
      </c>
      <c r="N27" s="373"/>
      <c r="O27" s="373">
        <v>-16675889129</v>
      </c>
      <c r="P27" s="373"/>
      <c r="Q27" s="373">
        <v>-9924358312</v>
      </c>
      <c r="R27" s="373"/>
      <c r="S27" s="373">
        <v>-21170246241</v>
      </c>
      <c r="U27" s="216">
        <v>1.3218093191443429E-2</v>
      </c>
      <c r="V27" s="380"/>
      <c r="X27" s="380"/>
    </row>
    <row r="28" spans="1:24" ht="18.75" x14ac:dyDescent="0.25">
      <c r="A28" s="612" t="s">
        <v>38</v>
      </c>
      <c r="C28" s="373">
        <v>0</v>
      </c>
      <c r="E28" s="373">
        <v>-16049850753</v>
      </c>
      <c r="G28" s="373">
        <v>0</v>
      </c>
      <c r="H28" s="373"/>
      <c r="I28" s="373">
        <v>-16049850753</v>
      </c>
      <c r="K28" s="217">
        <v>5.6423656076894965E-2</v>
      </c>
      <c r="M28" s="373">
        <v>0</v>
      </c>
      <c r="N28" s="373"/>
      <c r="O28" s="373">
        <v>-4825026665</v>
      </c>
      <c r="P28" s="373"/>
      <c r="Q28" s="373">
        <v>0</v>
      </c>
      <c r="R28" s="373"/>
      <c r="S28" s="373">
        <v>-4825026665</v>
      </c>
      <c r="U28" s="218">
        <v>3.0126079490588337E-3</v>
      </c>
      <c r="V28" s="380"/>
      <c r="X28" s="380"/>
    </row>
    <row r="29" spans="1:24" ht="18.75" x14ac:dyDescent="0.25">
      <c r="A29" s="613" t="s">
        <v>39</v>
      </c>
      <c r="C29" s="373">
        <v>0</v>
      </c>
      <c r="E29" s="373">
        <v>-242160290</v>
      </c>
      <c r="G29" s="373">
        <v>467347923</v>
      </c>
      <c r="H29" s="373"/>
      <c r="I29" s="373">
        <v>225187633</v>
      </c>
      <c r="K29" s="219">
        <v>-7.9165281675825456E-4</v>
      </c>
      <c r="M29" s="373">
        <v>0</v>
      </c>
      <c r="N29" s="373"/>
      <c r="O29" s="373">
        <v>0</v>
      </c>
      <c r="P29" s="373"/>
      <c r="Q29" s="373">
        <v>467347923</v>
      </c>
      <c r="R29" s="373"/>
      <c r="S29" s="373">
        <v>467347923</v>
      </c>
      <c r="U29" s="220">
        <v>-2.9179860870384136E-4</v>
      </c>
      <c r="V29" s="380"/>
      <c r="X29" s="380"/>
    </row>
    <row r="30" spans="1:24" ht="18.75" x14ac:dyDescent="0.25">
      <c r="A30" s="614" t="s">
        <v>40</v>
      </c>
      <c r="C30" s="373">
        <v>0</v>
      </c>
      <c r="E30" s="373">
        <v>-15963261240</v>
      </c>
      <c r="G30" s="373">
        <v>0</v>
      </c>
      <c r="H30" s="373"/>
      <c r="I30" s="373">
        <v>-15963261240</v>
      </c>
      <c r="K30" s="221">
        <v>5.6119248454882371E-2</v>
      </c>
      <c r="M30" s="373">
        <v>0</v>
      </c>
      <c r="N30" s="373"/>
      <c r="O30" s="373">
        <v>-11895118570</v>
      </c>
      <c r="P30" s="373"/>
      <c r="Q30" s="373">
        <v>0</v>
      </c>
      <c r="R30" s="373"/>
      <c r="S30" s="373">
        <v>-11895118570</v>
      </c>
      <c r="U30" s="222">
        <v>7.4269700971651203E-3</v>
      </c>
      <c r="V30" s="380"/>
      <c r="X30" s="380"/>
    </row>
    <row r="31" spans="1:24" ht="18.75" x14ac:dyDescent="0.25">
      <c r="A31" s="615" t="s">
        <v>41</v>
      </c>
      <c r="C31" s="373">
        <v>0</v>
      </c>
      <c r="E31" s="373">
        <v>-696527604</v>
      </c>
      <c r="G31" s="373">
        <v>0</v>
      </c>
      <c r="H31" s="373"/>
      <c r="I31" s="373">
        <v>-696527604</v>
      </c>
      <c r="K31" s="223">
        <v>2.4486604007089418E-3</v>
      </c>
      <c r="M31" s="373">
        <v>0</v>
      </c>
      <c r="N31" s="373"/>
      <c r="O31" s="373">
        <v>-939072198</v>
      </c>
      <c r="P31" s="373"/>
      <c r="Q31" s="373">
        <v>0</v>
      </c>
      <c r="R31" s="373"/>
      <c r="S31" s="373">
        <v>-939072198</v>
      </c>
      <c r="U31" s="224">
        <v>5.8632968579355011E-4</v>
      </c>
      <c r="V31" s="380"/>
      <c r="X31" s="380"/>
    </row>
    <row r="32" spans="1:24" ht="18.75" x14ac:dyDescent="0.25">
      <c r="A32" s="616" t="s">
        <v>42</v>
      </c>
      <c r="C32" s="373">
        <v>0</v>
      </c>
      <c r="E32" s="373">
        <v>-6858605829</v>
      </c>
      <c r="G32" s="373">
        <v>8052396295</v>
      </c>
      <c r="H32" s="373"/>
      <c r="I32" s="373">
        <v>1193790466</v>
      </c>
      <c r="K32" s="225">
        <v>-4.1968005633242272E-3</v>
      </c>
      <c r="M32" s="373">
        <v>716607000</v>
      </c>
      <c r="N32" s="373"/>
      <c r="O32" s="373">
        <v>0</v>
      </c>
      <c r="P32" s="373"/>
      <c r="Q32" s="373">
        <v>8052396295</v>
      </c>
      <c r="R32" s="373"/>
      <c r="S32" s="373">
        <v>8769003295</v>
      </c>
      <c r="U32" s="226">
        <v>-5.475113582992003E-3</v>
      </c>
      <c r="V32" s="380"/>
      <c r="X32" s="380"/>
    </row>
    <row r="33" spans="1:24" ht="18.75" x14ac:dyDescent="0.25">
      <c r="A33" s="617" t="s">
        <v>43</v>
      </c>
      <c r="C33" s="373">
        <v>0</v>
      </c>
      <c r="E33" s="373">
        <v>1023819461</v>
      </c>
      <c r="G33" s="373">
        <v>320362072</v>
      </c>
      <c r="H33" s="373"/>
      <c r="I33" s="373">
        <v>1344181533</v>
      </c>
      <c r="K33" s="227">
        <v>-4.7255041613847365E-3</v>
      </c>
      <c r="M33" s="373">
        <v>0</v>
      </c>
      <c r="N33" s="373"/>
      <c r="O33" s="373">
        <v>1023819461</v>
      </c>
      <c r="P33" s="373"/>
      <c r="Q33" s="373">
        <v>320362072</v>
      </c>
      <c r="R33" s="373"/>
      <c r="S33" s="373">
        <v>1344181533</v>
      </c>
      <c r="U33" s="228">
        <v>-8.3926830926516535E-4</v>
      </c>
      <c r="V33" s="380"/>
      <c r="X33" s="380"/>
    </row>
    <row r="34" spans="1:24" ht="18.75" x14ac:dyDescent="0.25">
      <c r="A34" s="618" t="s">
        <v>44</v>
      </c>
      <c r="C34" s="373">
        <v>0</v>
      </c>
      <c r="E34" s="373">
        <v>7879871045</v>
      </c>
      <c r="G34" s="373">
        <v>-4333084125</v>
      </c>
      <c r="H34" s="373"/>
      <c r="I34" s="373">
        <v>3546786920</v>
      </c>
      <c r="K34" s="229">
        <v>-1.2468819083236842E-2</v>
      </c>
      <c r="M34" s="373">
        <v>0</v>
      </c>
      <c r="N34" s="373"/>
      <c r="O34" s="373">
        <v>15140123094</v>
      </c>
      <c r="P34" s="373"/>
      <c r="Q34" s="373">
        <v>-7857649976</v>
      </c>
      <c r="R34" s="373"/>
      <c r="S34" s="373">
        <v>7282473118</v>
      </c>
      <c r="U34" s="230">
        <v>-4.5469668723777034E-3</v>
      </c>
      <c r="V34" s="380"/>
      <c r="X34" s="380"/>
    </row>
    <row r="35" spans="1:24" ht="18.75" x14ac:dyDescent="0.25">
      <c r="A35" s="619" t="s">
        <v>45</v>
      </c>
      <c r="C35" s="373">
        <v>0</v>
      </c>
      <c r="E35" s="373">
        <v>528344734</v>
      </c>
      <c r="G35" s="373">
        <v>0</v>
      </c>
      <c r="H35" s="373"/>
      <c r="I35" s="373">
        <v>528344734</v>
      </c>
      <c r="K35" s="231">
        <v>-1.8574092694090833E-3</v>
      </c>
      <c r="M35" s="373">
        <v>0</v>
      </c>
      <c r="N35" s="373"/>
      <c r="O35" s="373">
        <v>528344734</v>
      </c>
      <c r="P35" s="373"/>
      <c r="Q35" s="373">
        <v>0</v>
      </c>
      <c r="R35" s="373"/>
      <c r="S35" s="373">
        <v>528344734</v>
      </c>
      <c r="U35" s="232">
        <v>-3.298832640734795E-4</v>
      </c>
      <c r="V35" s="380"/>
      <c r="X35" s="380"/>
    </row>
    <row r="36" spans="1:24" ht="18.75" x14ac:dyDescent="0.25">
      <c r="A36" s="620" t="s">
        <v>47</v>
      </c>
      <c r="C36" s="373">
        <v>0</v>
      </c>
      <c r="E36" s="373">
        <v>-4777404300</v>
      </c>
      <c r="G36" s="373">
        <v>0</v>
      </c>
      <c r="H36" s="373"/>
      <c r="I36" s="373">
        <v>-4777404300</v>
      </c>
      <c r="K36" s="233">
        <v>1.6795085593745717E-2</v>
      </c>
      <c r="M36" s="373">
        <v>3000000000</v>
      </c>
      <c r="N36" s="373"/>
      <c r="O36" s="373">
        <v>6686331878</v>
      </c>
      <c r="P36" s="373"/>
      <c r="Q36" s="373">
        <v>0</v>
      </c>
      <c r="R36" s="373"/>
      <c r="S36" s="373">
        <v>9686331878</v>
      </c>
      <c r="U36" s="234">
        <v>-6.0478671806230904E-3</v>
      </c>
      <c r="V36" s="380"/>
      <c r="X36" s="380"/>
    </row>
    <row r="37" spans="1:24" ht="18.75" x14ac:dyDescent="0.25">
      <c r="A37" s="621" t="s">
        <v>48</v>
      </c>
      <c r="C37" s="373">
        <v>0</v>
      </c>
      <c r="E37" s="373">
        <v>-28111734000</v>
      </c>
      <c r="G37" s="373">
        <v>0</v>
      </c>
      <c r="H37" s="373"/>
      <c r="I37" s="373">
        <v>-28111734000</v>
      </c>
      <c r="K37" s="235">
        <v>9.8827511567026405E-2</v>
      </c>
      <c r="M37" s="373">
        <v>0</v>
      </c>
      <c r="N37" s="373"/>
      <c r="O37" s="373">
        <v>-11549532616</v>
      </c>
      <c r="P37" s="373"/>
      <c r="Q37" s="373">
        <v>0</v>
      </c>
      <c r="R37" s="373"/>
      <c r="S37" s="373">
        <v>-11549532616</v>
      </c>
      <c r="U37" s="236">
        <v>7.2111961617264695E-3</v>
      </c>
      <c r="V37" s="380"/>
      <c r="X37" s="380"/>
    </row>
    <row r="38" spans="1:24" ht="18.75" x14ac:dyDescent="0.25">
      <c r="A38" s="622" t="s">
        <v>49</v>
      </c>
      <c r="C38" s="373">
        <v>0</v>
      </c>
      <c r="E38" s="373">
        <v>-39670854999</v>
      </c>
      <c r="G38" s="373">
        <v>0</v>
      </c>
      <c r="H38" s="373"/>
      <c r="I38" s="373">
        <v>-39670854999</v>
      </c>
      <c r="K38" s="237">
        <v>0.13946389366403011</v>
      </c>
      <c r="M38" s="373">
        <v>3463417600</v>
      </c>
      <c r="N38" s="373"/>
      <c r="O38" s="373">
        <v>-14188606990</v>
      </c>
      <c r="P38" s="373"/>
      <c r="Q38" s="373">
        <v>0</v>
      </c>
      <c r="R38" s="373"/>
      <c r="S38" s="373">
        <v>-10725189390</v>
      </c>
      <c r="U38" s="238">
        <v>6.6964999480423519E-3</v>
      </c>
      <c r="V38" s="380"/>
      <c r="X38" s="380"/>
    </row>
    <row r="39" spans="1:24" ht="18.75" x14ac:dyDescent="0.25">
      <c r="A39" s="623" t="s">
        <v>50</v>
      </c>
      <c r="C39" s="373">
        <v>0</v>
      </c>
      <c r="E39" s="373">
        <v>-15803451145</v>
      </c>
      <c r="G39" s="373">
        <v>15263674462</v>
      </c>
      <c r="H39" s="373"/>
      <c r="I39" s="373">
        <v>-539776683</v>
      </c>
      <c r="K39" s="239">
        <v>1.8975985751285794E-3</v>
      </c>
      <c r="M39" s="373">
        <v>2250000000</v>
      </c>
      <c r="N39" s="373"/>
      <c r="O39" s="373">
        <v>0</v>
      </c>
      <c r="P39" s="373"/>
      <c r="Q39" s="373">
        <v>15263674462</v>
      </c>
      <c r="R39" s="373"/>
      <c r="S39" s="373">
        <v>17513674462</v>
      </c>
      <c r="U39" s="240">
        <v>-1.0935034884713927E-2</v>
      </c>
      <c r="V39" s="380"/>
      <c r="X39" s="380"/>
    </row>
    <row r="40" spans="1:24" ht="18.75" x14ac:dyDescent="0.25">
      <c r="A40" s="624" t="s">
        <v>210</v>
      </c>
      <c r="C40" s="373">
        <v>0</v>
      </c>
      <c r="E40" s="373">
        <v>6720423333</v>
      </c>
      <c r="G40" s="373">
        <v>0</v>
      </c>
      <c r="H40" s="373"/>
      <c r="I40" s="373">
        <v>6720423333</v>
      </c>
      <c r="K40" s="241">
        <v>-2.362581812553333E-2</v>
      </c>
      <c r="M40" s="373">
        <v>0</v>
      </c>
      <c r="N40" s="373"/>
      <c r="O40" s="373">
        <v>-24608049005</v>
      </c>
      <c r="P40" s="373"/>
      <c r="Q40" s="373">
        <v>-77841569942</v>
      </c>
      <c r="R40" s="373"/>
      <c r="S40" s="373">
        <v>-102449618947</v>
      </c>
      <c r="U40" s="242">
        <v>6.3966597046315118E-2</v>
      </c>
      <c r="V40" s="380"/>
      <c r="X40" s="380"/>
    </row>
    <row r="41" spans="1:24" ht="18.75" x14ac:dyDescent="0.25">
      <c r="A41" s="625" t="s">
        <v>51</v>
      </c>
      <c r="C41" s="373">
        <v>0</v>
      </c>
      <c r="E41" s="373">
        <v>-9218913097</v>
      </c>
      <c r="G41" s="373">
        <v>0</v>
      </c>
      <c r="H41" s="373"/>
      <c r="I41" s="373">
        <v>-9218913097</v>
      </c>
      <c r="K41" s="243">
        <v>3.2409322054953234E-2</v>
      </c>
      <c r="M41" s="373">
        <v>0</v>
      </c>
      <c r="N41" s="373"/>
      <c r="O41" s="373">
        <v>-9218913097</v>
      </c>
      <c r="P41" s="373"/>
      <c r="Q41" s="373">
        <v>0</v>
      </c>
      <c r="R41" s="373"/>
      <c r="S41" s="373">
        <v>-9218913097</v>
      </c>
      <c r="U41" s="244">
        <v>5.7560243302209385E-3</v>
      </c>
      <c r="V41" s="380"/>
      <c r="X41" s="380"/>
    </row>
    <row r="42" spans="1:24" ht="18.75" x14ac:dyDescent="0.25">
      <c r="A42" s="626" t="s">
        <v>52</v>
      </c>
      <c r="C42" s="373">
        <v>0</v>
      </c>
      <c r="E42" s="373">
        <v>1396780657</v>
      </c>
      <c r="G42" s="373">
        <v>0</v>
      </c>
      <c r="H42" s="373"/>
      <c r="I42" s="373">
        <v>1396780657</v>
      </c>
      <c r="K42" s="245">
        <v>-4.9104177115600993E-3</v>
      </c>
      <c r="M42" s="373">
        <v>0</v>
      </c>
      <c r="N42" s="373"/>
      <c r="O42" s="373">
        <v>1631226968</v>
      </c>
      <c r="P42" s="373"/>
      <c r="Q42" s="373">
        <v>0</v>
      </c>
      <c r="R42" s="373"/>
      <c r="S42" s="373">
        <v>1631226968</v>
      </c>
      <c r="U42" s="246">
        <v>-1.0184912274502299E-3</v>
      </c>
      <c r="V42" s="380"/>
      <c r="X42" s="380"/>
    </row>
    <row r="43" spans="1:24" ht="18.75" x14ac:dyDescent="0.25">
      <c r="A43" s="627" t="s">
        <v>53</v>
      </c>
      <c r="C43" s="373">
        <v>0</v>
      </c>
      <c r="E43" s="373">
        <v>-217260489</v>
      </c>
      <c r="G43" s="373">
        <v>0</v>
      </c>
      <c r="H43" s="373"/>
      <c r="I43" s="373">
        <v>-217260489</v>
      </c>
      <c r="K43" s="247">
        <v>7.6378474162089435E-4</v>
      </c>
      <c r="M43" s="373">
        <v>0</v>
      </c>
      <c r="N43" s="373"/>
      <c r="O43" s="373">
        <v>-217260489</v>
      </c>
      <c r="P43" s="373"/>
      <c r="Q43" s="373">
        <v>0</v>
      </c>
      <c r="R43" s="373"/>
      <c r="S43" s="373">
        <v>-217260489</v>
      </c>
      <c r="U43" s="248">
        <v>1.3565120394579402E-4</v>
      </c>
      <c r="V43" s="380"/>
      <c r="X43" s="380"/>
    </row>
    <row r="44" spans="1:24" s="384" customFormat="1" ht="21" x14ac:dyDescent="0.25">
      <c r="C44" s="799" t="s">
        <v>119</v>
      </c>
      <c r="D44" s="744"/>
      <c r="E44" s="744"/>
      <c r="F44" s="744"/>
      <c r="G44" s="744"/>
      <c r="H44" s="744"/>
      <c r="I44" s="744"/>
      <c r="J44" s="744"/>
      <c r="K44" s="744"/>
      <c r="M44" s="800" t="s">
        <v>7</v>
      </c>
      <c r="N44" s="744"/>
      <c r="O44" s="744"/>
      <c r="P44" s="744"/>
      <c r="Q44" s="744"/>
      <c r="R44" s="744"/>
      <c r="S44" s="744"/>
      <c r="T44" s="744"/>
      <c r="U44" s="744"/>
      <c r="V44" s="380"/>
      <c r="X44" s="380"/>
    </row>
    <row r="45" spans="1:24" s="384" customFormat="1" ht="63" x14ac:dyDescent="0.25">
      <c r="A45" s="167" t="s">
        <v>204</v>
      </c>
      <c r="C45" s="168" t="s">
        <v>117</v>
      </c>
      <c r="E45" s="169" t="s">
        <v>205</v>
      </c>
      <c r="G45" s="170" t="s">
        <v>206</v>
      </c>
      <c r="I45" s="171" t="s">
        <v>207</v>
      </c>
      <c r="K45" s="172" t="s">
        <v>208</v>
      </c>
      <c r="M45" s="173" t="s">
        <v>117</v>
      </c>
      <c r="O45" s="174" t="s">
        <v>205</v>
      </c>
      <c r="Q45" s="175" t="s">
        <v>206</v>
      </c>
      <c r="S45" s="176" t="s">
        <v>207</v>
      </c>
      <c r="U45" s="177" t="s">
        <v>208</v>
      </c>
      <c r="V45" s="380"/>
      <c r="X45" s="380"/>
    </row>
    <row r="46" spans="1:24" s="704" customFormat="1" ht="18.75" x14ac:dyDescent="0.25">
      <c r="A46" s="628" t="s">
        <v>54</v>
      </c>
      <c r="B46"/>
      <c r="C46" s="373">
        <v>0</v>
      </c>
      <c r="D46"/>
      <c r="E46" s="373">
        <v>-17000228320</v>
      </c>
      <c r="F46"/>
      <c r="G46" s="373">
        <v>0</v>
      </c>
      <c r="H46" s="373"/>
      <c r="I46" s="373">
        <v>-17000228320</v>
      </c>
      <c r="J46"/>
      <c r="K46" s="249">
        <v>5.9764732440086753E-2</v>
      </c>
      <c r="L46"/>
      <c r="M46" s="373">
        <v>0</v>
      </c>
      <c r="N46" s="373"/>
      <c r="O46" s="373">
        <v>-17000228320</v>
      </c>
      <c r="P46" s="373"/>
      <c r="Q46" s="373">
        <v>-11756458570</v>
      </c>
      <c r="R46" s="373"/>
      <c r="S46" s="373">
        <v>-28756686890</v>
      </c>
      <c r="T46"/>
      <c r="U46" s="250">
        <v>1.7954848652304796E-2</v>
      </c>
      <c r="V46" s="380"/>
      <c r="X46" s="380"/>
    </row>
    <row r="47" spans="1:24" s="704" customFormat="1" ht="18.75" x14ac:dyDescent="0.25">
      <c r="A47" s="629" t="s">
        <v>55</v>
      </c>
      <c r="B47"/>
      <c r="C47" s="373">
        <v>0</v>
      </c>
      <c r="D47"/>
      <c r="E47" s="373">
        <v>-1920789229</v>
      </c>
      <c r="F47"/>
      <c r="G47" s="373">
        <v>1442575227</v>
      </c>
      <c r="H47" s="373"/>
      <c r="I47" s="373">
        <v>-478214002</v>
      </c>
      <c r="J47"/>
      <c r="K47" s="251">
        <v>1.6811734137128997E-3</v>
      </c>
      <c r="L47"/>
      <c r="M47" s="373">
        <v>0</v>
      </c>
      <c r="N47" s="373"/>
      <c r="O47" s="373">
        <v>0</v>
      </c>
      <c r="P47" s="373"/>
      <c r="Q47" s="373">
        <v>1442575227</v>
      </c>
      <c r="R47" s="373"/>
      <c r="S47" s="373">
        <v>1442575227</v>
      </c>
      <c r="T47"/>
      <c r="U47" s="252">
        <v>-9.0070250336648692E-4</v>
      </c>
      <c r="V47" s="380"/>
      <c r="X47" s="380"/>
    </row>
    <row r="48" spans="1:24" ht="18.75" x14ac:dyDescent="0.25">
      <c r="A48" s="630" t="s">
        <v>56</v>
      </c>
      <c r="C48" s="373">
        <v>0</v>
      </c>
      <c r="E48" s="373">
        <v>-24936738300</v>
      </c>
      <c r="G48" s="373">
        <v>0</v>
      </c>
      <c r="H48" s="373"/>
      <c r="I48" s="373">
        <v>-24936738300</v>
      </c>
      <c r="K48" s="253">
        <v>8.7665733916917413E-2</v>
      </c>
      <c r="M48" s="373">
        <v>672000000</v>
      </c>
      <c r="N48" s="373"/>
      <c r="O48" s="373">
        <v>-18879339881</v>
      </c>
      <c r="P48" s="373"/>
      <c r="Q48" s="373">
        <v>527480123</v>
      </c>
      <c r="R48" s="373"/>
      <c r="S48" s="373">
        <v>-17679859758</v>
      </c>
      <c r="U48" s="254">
        <v>1.103879620636173E-2</v>
      </c>
      <c r="V48" s="380"/>
      <c r="X48" s="380"/>
    </row>
    <row r="49" spans="1:24" ht="18.75" x14ac:dyDescent="0.25">
      <c r="A49" s="631" t="s">
        <v>57</v>
      </c>
      <c r="C49" s="373">
        <v>0</v>
      </c>
      <c r="E49" s="373">
        <v>5422307785</v>
      </c>
      <c r="G49" s="373">
        <v>-4200409368</v>
      </c>
      <c r="H49" s="373"/>
      <c r="I49" s="373">
        <v>1221898417</v>
      </c>
      <c r="K49" s="255">
        <v>-4.2956147756591165E-3</v>
      </c>
      <c r="M49" s="373">
        <v>4101545100</v>
      </c>
      <c r="N49" s="373"/>
      <c r="O49" s="373">
        <v>0</v>
      </c>
      <c r="P49" s="373"/>
      <c r="Q49" s="373">
        <v>-62726508156</v>
      </c>
      <c r="R49" s="373"/>
      <c r="S49" s="373">
        <v>-58624963056</v>
      </c>
      <c r="U49" s="256">
        <v>3.6603741694717883E-2</v>
      </c>
      <c r="V49" s="380"/>
      <c r="X49" s="380"/>
    </row>
    <row r="50" spans="1:24" ht="18.75" x14ac:dyDescent="0.25">
      <c r="A50" s="632" t="s">
        <v>58</v>
      </c>
      <c r="C50" s="373">
        <v>0</v>
      </c>
      <c r="E50" s="373">
        <v>-19502776291</v>
      </c>
      <c r="G50" s="373">
        <v>0</v>
      </c>
      <c r="H50" s="373"/>
      <c r="I50" s="373">
        <v>-19502776291</v>
      </c>
      <c r="K50" s="257">
        <v>6.856250309881029E-2</v>
      </c>
      <c r="M50" s="373">
        <v>28382407200</v>
      </c>
      <c r="N50" s="373"/>
      <c r="O50" s="373">
        <v>-39903169903</v>
      </c>
      <c r="P50" s="373"/>
      <c r="Q50" s="373">
        <v>-251891269661</v>
      </c>
      <c r="R50" s="373"/>
      <c r="S50" s="373">
        <v>-263412032364</v>
      </c>
      <c r="U50" s="258">
        <v>0.16446690094665606</v>
      </c>
      <c r="V50" s="380"/>
      <c r="X50" s="380"/>
    </row>
    <row r="51" spans="1:24" ht="18.75" x14ac:dyDescent="0.25">
      <c r="A51" s="633" t="s">
        <v>59</v>
      </c>
      <c r="C51" s="373">
        <v>0</v>
      </c>
      <c r="E51" s="373">
        <v>-5843589765</v>
      </c>
      <c r="G51" s="373">
        <v>0</v>
      </c>
      <c r="H51" s="373"/>
      <c r="I51" s="373">
        <v>-5843589765</v>
      </c>
      <c r="K51" s="259">
        <v>2.0543287550084763E-2</v>
      </c>
      <c r="M51" s="373">
        <v>3449159350</v>
      </c>
      <c r="N51" s="373"/>
      <c r="O51" s="373">
        <v>-2949365174</v>
      </c>
      <c r="P51" s="373"/>
      <c r="Q51" s="373">
        <v>-2992121255</v>
      </c>
      <c r="R51" s="373"/>
      <c r="S51" s="373">
        <v>-2492327079</v>
      </c>
      <c r="U51" s="260">
        <v>1.5561373835122597E-3</v>
      </c>
      <c r="V51" s="380"/>
      <c r="X51" s="380"/>
    </row>
    <row r="52" spans="1:24" ht="18.75" x14ac:dyDescent="0.25">
      <c r="A52" s="634" t="s">
        <v>60</v>
      </c>
      <c r="C52" s="373">
        <v>6871</v>
      </c>
      <c r="E52" s="373">
        <v>-5377773740</v>
      </c>
      <c r="G52" s="373">
        <v>0</v>
      </c>
      <c r="H52" s="373"/>
      <c r="I52" s="373">
        <v>-5377766869</v>
      </c>
      <c r="K52" s="261">
        <v>1.8905675382773216E-2</v>
      </c>
      <c r="M52" s="373">
        <v>8984098071</v>
      </c>
      <c r="N52" s="373"/>
      <c r="O52" s="373">
        <v>-28634899136</v>
      </c>
      <c r="P52" s="373"/>
      <c r="Q52" s="373">
        <v>-353331062370</v>
      </c>
      <c r="R52" s="373"/>
      <c r="S52" s="373">
        <v>-372981863435</v>
      </c>
      <c r="U52" s="262">
        <v>0.2328791537650616</v>
      </c>
      <c r="V52" s="380"/>
      <c r="X52" s="380"/>
    </row>
    <row r="53" spans="1:24" ht="18.75" x14ac:dyDescent="0.25">
      <c r="A53" s="635" t="s">
        <v>211</v>
      </c>
      <c r="C53" s="373">
        <v>0</v>
      </c>
      <c r="E53" s="373">
        <v>-14872352354</v>
      </c>
      <c r="G53" s="373">
        <v>0</v>
      </c>
      <c r="H53" s="373"/>
      <c r="I53" s="373">
        <v>-14872352354</v>
      </c>
      <c r="K53" s="263">
        <v>5.228413068698741E-2</v>
      </c>
      <c r="M53" s="373">
        <v>18005775000</v>
      </c>
      <c r="N53" s="373"/>
      <c r="O53" s="373">
        <v>65504994600</v>
      </c>
      <c r="P53" s="373"/>
      <c r="Q53" s="373">
        <v>-14681909198</v>
      </c>
      <c r="R53" s="373"/>
      <c r="S53" s="373">
        <v>68828860402</v>
      </c>
      <c r="U53" s="264">
        <v>-4.2974761875585611E-2</v>
      </c>
      <c r="V53" s="380"/>
      <c r="X53" s="380"/>
    </row>
    <row r="54" spans="1:24" ht="18.75" x14ac:dyDescent="0.25">
      <c r="A54" s="636" t="s">
        <v>212</v>
      </c>
      <c r="C54" s="373">
        <v>-965</v>
      </c>
      <c r="E54" s="373">
        <v>0</v>
      </c>
      <c r="G54" s="373">
        <v>0</v>
      </c>
      <c r="H54" s="373"/>
      <c r="I54" s="373">
        <v>-965</v>
      </c>
      <c r="K54" s="265">
        <v>3.3924818960716002E-9</v>
      </c>
      <c r="M54" s="373">
        <v>-965</v>
      </c>
      <c r="N54" s="373"/>
      <c r="O54" s="373">
        <v>0</v>
      </c>
      <c r="P54" s="373"/>
      <c r="Q54" s="373">
        <v>0</v>
      </c>
      <c r="R54" s="373"/>
      <c r="S54" s="373">
        <v>-965</v>
      </c>
      <c r="U54" s="266">
        <v>6.025182600398696E-10</v>
      </c>
      <c r="V54" s="380"/>
      <c r="X54" s="380"/>
    </row>
    <row r="55" spans="1:24" ht="18.75" x14ac:dyDescent="0.25">
      <c r="A55" s="637" t="s">
        <v>62</v>
      </c>
      <c r="C55" s="373">
        <v>0</v>
      </c>
      <c r="E55" s="373">
        <v>1526111</v>
      </c>
      <c r="G55" s="373">
        <v>0</v>
      </c>
      <c r="H55" s="373"/>
      <c r="I55" s="373">
        <v>1526111</v>
      </c>
      <c r="K55" s="267">
        <v>-5.3650818019644834E-6</v>
      </c>
      <c r="M55" s="373">
        <v>0</v>
      </c>
      <c r="N55" s="373"/>
      <c r="O55" s="373">
        <v>1526111</v>
      </c>
      <c r="P55" s="373"/>
      <c r="Q55" s="373">
        <v>0</v>
      </c>
      <c r="R55" s="373"/>
      <c r="S55" s="373">
        <v>1526111</v>
      </c>
      <c r="U55" s="268">
        <v>-9.5285983870228541E-7</v>
      </c>
      <c r="V55" s="380"/>
      <c r="X55" s="380"/>
    </row>
    <row r="56" spans="1:24" ht="18.75" x14ac:dyDescent="0.25">
      <c r="A56" s="638" t="s">
        <v>213</v>
      </c>
      <c r="C56" s="373">
        <v>15217341690</v>
      </c>
      <c r="E56" s="373">
        <v>-28450921545</v>
      </c>
      <c r="G56" s="373">
        <v>0</v>
      </c>
      <c r="H56" s="373"/>
      <c r="I56" s="373">
        <v>-13233579855</v>
      </c>
      <c r="K56" s="269">
        <v>4.6522984537103976E-2</v>
      </c>
      <c r="M56" s="373">
        <v>15217341690</v>
      </c>
      <c r="N56" s="373"/>
      <c r="O56" s="373">
        <v>-20194931311</v>
      </c>
      <c r="P56" s="373"/>
      <c r="Q56" s="373">
        <v>-23069147213</v>
      </c>
      <c r="R56" s="373"/>
      <c r="S56" s="373">
        <v>-28046736834</v>
      </c>
      <c r="U56" s="270">
        <v>1.7511576245614301E-2</v>
      </c>
      <c r="V56" s="380"/>
      <c r="X56" s="380"/>
    </row>
    <row r="57" spans="1:24" ht="18.75" x14ac:dyDescent="0.25">
      <c r="A57" s="639" t="s">
        <v>214</v>
      </c>
      <c r="C57" s="373">
        <v>0</v>
      </c>
      <c r="E57" s="373">
        <v>-12894816600</v>
      </c>
      <c r="G57" s="373">
        <v>0</v>
      </c>
      <c r="H57" s="373"/>
      <c r="I57" s="373">
        <v>-12894816600</v>
      </c>
      <c r="K57" s="271">
        <v>4.5332053749910409E-2</v>
      </c>
      <c r="M57" s="373">
        <v>0</v>
      </c>
      <c r="N57" s="373"/>
      <c r="O57" s="373">
        <v>2602701879</v>
      </c>
      <c r="P57" s="373"/>
      <c r="Q57" s="373">
        <v>0</v>
      </c>
      <c r="R57" s="373"/>
      <c r="S57" s="373">
        <v>2602701879</v>
      </c>
      <c r="U57" s="272">
        <v>-1.6250522357902375E-3</v>
      </c>
      <c r="V57" s="380"/>
      <c r="X57" s="380"/>
    </row>
    <row r="58" spans="1:24" ht="18.75" x14ac:dyDescent="0.25">
      <c r="A58" s="640" t="s">
        <v>63</v>
      </c>
      <c r="C58" s="373">
        <v>0</v>
      </c>
      <c r="E58" s="373">
        <v>2252316105</v>
      </c>
      <c r="G58" s="373">
        <v>0</v>
      </c>
      <c r="H58" s="373"/>
      <c r="I58" s="373">
        <v>2252316105</v>
      </c>
      <c r="K58" s="273">
        <v>-7.9180742077129551E-3</v>
      </c>
      <c r="M58" s="373">
        <v>0</v>
      </c>
      <c r="N58" s="373"/>
      <c r="O58" s="373">
        <v>7307547226</v>
      </c>
      <c r="P58" s="373"/>
      <c r="Q58" s="373">
        <v>0</v>
      </c>
      <c r="R58" s="373"/>
      <c r="S58" s="373">
        <v>7307547226</v>
      </c>
      <c r="U58" s="274">
        <v>-4.5626224246307721E-3</v>
      </c>
      <c r="V58" s="380"/>
      <c r="X58" s="380"/>
    </row>
    <row r="59" spans="1:24" ht="18.75" x14ac:dyDescent="0.25">
      <c r="A59" s="641" t="s">
        <v>215</v>
      </c>
      <c r="C59" s="373">
        <v>0</v>
      </c>
      <c r="E59" s="373">
        <v>-3409510659</v>
      </c>
      <c r="G59" s="373">
        <v>0</v>
      </c>
      <c r="H59" s="373"/>
      <c r="I59" s="373">
        <v>-3409510659</v>
      </c>
      <c r="K59" s="275">
        <v>1.1986220917223473E-2</v>
      </c>
      <c r="M59" s="373">
        <v>0</v>
      </c>
      <c r="N59" s="373"/>
      <c r="O59" s="373">
        <v>4171655812</v>
      </c>
      <c r="P59" s="373"/>
      <c r="Q59" s="373">
        <v>0</v>
      </c>
      <c r="R59" s="373"/>
      <c r="S59" s="373">
        <v>4171655812</v>
      </c>
      <c r="U59" s="276">
        <v>-2.6046619702916572E-3</v>
      </c>
      <c r="V59" s="380"/>
      <c r="X59" s="380"/>
    </row>
    <row r="60" spans="1:24" ht="18.75" x14ac:dyDescent="0.25">
      <c r="A60" s="642" t="s">
        <v>66</v>
      </c>
      <c r="C60" s="373">
        <v>0</v>
      </c>
      <c r="E60" s="373">
        <v>3336036366</v>
      </c>
      <c r="G60" s="373">
        <v>0</v>
      </c>
      <c r="H60" s="373"/>
      <c r="I60" s="373">
        <v>3336036366</v>
      </c>
      <c r="K60" s="277">
        <v>-1.1727920182685484E-2</v>
      </c>
      <c r="M60" s="373">
        <v>0</v>
      </c>
      <c r="N60" s="373"/>
      <c r="O60" s="373">
        <v>3609382994</v>
      </c>
      <c r="P60" s="373"/>
      <c r="Q60" s="373">
        <v>0</v>
      </c>
      <c r="R60" s="373"/>
      <c r="S60" s="373">
        <v>3609382994</v>
      </c>
      <c r="U60" s="278">
        <v>-2.2535949858677462E-3</v>
      </c>
      <c r="V60" s="380"/>
      <c r="X60" s="380"/>
    </row>
    <row r="61" spans="1:24" ht="18.75" x14ac:dyDescent="0.25">
      <c r="A61" s="643" t="s">
        <v>68</v>
      </c>
      <c r="C61" s="373">
        <v>0</v>
      </c>
      <c r="E61" s="373">
        <v>4704698010</v>
      </c>
      <c r="G61" s="373">
        <v>2433181414</v>
      </c>
      <c r="H61" s="373"/>
      <c r="I61" s="373">
        <v>7137879424</v>
      </c>
      <c r="K61" s="279">
        <v>-2.5093395567110863E-2</v>
      </c>
      <c r="M61" s="373">
        <v>241786000</v>
      </c>
      <c r="N61" s="373"/>
      <c r="O61" s="373">
        <v>9912199515</v>
      </c>
      <c r="P61" s="373"/>
      <c r="Q61" s="373">
        <v>24002317712</v>
      </c>
      <c r="R61" s="373"/>
      <c r="S61" s="373">
        <v>34156303227</v>
      </c>
      <c r="U61" s="280">
        <v>-2.1326213875363962E-2</v>
      </c>
      <c r="V61" s="380"/>
      <c r="X61" s="380"/>
    </row>
    <row r="62" spans="1:24" ht="18.75" x14ac:dyDescent="0.25">
      <c r="A62" s="644" t="s">
        <v>69</v>
      </c>
      <c r="C62" s="373">
        <v>0</v>
      </c>
      <c r="E62" s="373">
        <v>-4043707849</v>
      </c>
      <c r="G62" s="373">
        <v>2621464945</v>
      </c>
      <c r="H62" s="373"/>
      <c r="I62" s="373">
        <v>-1422242904</v>
      </c>
      <c r="K62" s="281">
        <v>4.9999308845972016E-3</v>
      </c>
      <c r="M62" s="373">
        <v>0</v>
      </c>
      <c r="N62" s="373"/>
      <c r="O62" s="373">
        <v>0</v>
      </c>
      <c r="P62" s="373"/>
      <c r="Q62" s="373">
        <v>2621464945</v>
      </c>
      <c r="R62" s="373"/>
      <c r="S62" s="373">
        <v>2621464945</v>
      </c>
      <c r="U62" s="282">
        <v>-1.6367673548361786E-3</v>
      </c>
      <c r="V62" s="380"/>
      <c r="X62" s="380"/>
    </row>
    <row r="63" spans="1:24" ht="18.75" x14ac:dyDescent="0.25">
      <c r="A63" s="645" t="s">
        <v>70</v>
      </c>
      <c r="C63" s="373">
        <v>0</v>
      </c>
      <c r="E63" s="373">
        <v>222423657749</v>
      </c>
      <c r="G63" s="373">
        <v>-181805009979</v>
      </c>
      <c r="H63" s="373"/>
      <c r="I63" s="373">
        <v>40618647770</v>
      </c>
      <c r="K63" s="283">
        <v>-0.1427958831115379</v>
      </c>
      <c r="M63" s="373">
        <v>1560189375</v>
      </c>
      <c r="N63" s="373"/>
      <c r="O63" s="373">
        <v>0</v>
      </c>
      <c r="P63" s="373"/>
      <c r="Q63" s="373">
        <v>-224897749134</v>
      </c>
      <c r="R63" s="373"/>
      <c r="S63" s="373">
        <v>-223337559759</v>
      </c>
      <c r="U63" s="284">
        <v>0.13944555223579594</v>
      </c>
      <c r="V63" s="380"/>
      <c r="X63" s="380"/>
    </row>
    <row r="64" spans="1:24" ht="18.75" x14ac:dyDescent="0.25">
      <c r="A64" s="646" t="s">
        <v>71</v>
      </c>
      <c r="C64" s="373">
        <v>0</v>
      </c>
      <c r="E64" s="373">
        <v>-40603271626</v>
      </c>
      <c r="G64" s="373">
        <v>0</v>
      </c>
      <c r="H64" s="373"/>
      <c r="I64" s="373">
        <v>-40603271626</v>
      </c>
      <c r="K64" s="285">
        <v>0.14274182788858311</v>
      </c>
      <c r="M64" s="373">
        <v>0</v>
      </c>
      <c r="N64" s="373"/>
      <c r="O64" s="373">
        <v>-40603271626</v>
      </c>
      <c r="P64" s="373"/>
      <c r="Q64" s="373">
        <v>0</v>
      </c>
      <c r="R64" s="373"/>
      <c r="S64" s="373">
        <v>-40603271626</v>
      </c>
      <c r="U64" s="286">
        <v>2.5351515618677437E-2</v>
      </c>
      <c r="V64" s="380"/>
      <c r="X64" s="380"/>
    </row>
    <row r="65" spans="1:24" ht="18.75" x14ac:dyDescent="0.25">
      <c r="A65" s="647" t="s">
        <v>74</v>
      </c>
      <c r="C65" s="373">
        <v>0</v>
      </c>
      <c r="E65" s="373">
        <v>-8834505875</v>
      </c>
      <c r="G65" s="373">
        <v>0</v>
      </c>
      <c r="H65" s="373"/>
      <c r="I65" s="373">
        <v>-8834505875</v>
      </c>
      <c r="K65" s="287">
        <v>3.1057928747850461E-2</v>
      </c>
      <c r="M65" s="373">
        <v>5107693000</v>
      </c>
      <c r="N65" s="373"/>
      <c r="O65" s="373">
        <v>-12337844411</v>
      </c>
      <c r="P65" s="373"/>
      <c r="Q65" s="373">
        <v>-3532201942</v>
      </c>
      <c r="R65" s="373"/>
      <c r="S65" s="373">
        <v>-10762353353</v>
      </c>
      <c r="U65" s="288">
        <v>6.7197040582215707E-3</v>
      </c>
      <c r="V65" s="380"/>
      <c r="X65" s="380"/>
    </row>
    <row r="66" spans="1:24" ht="18.75" x14ac:dyDescent="0.25">
      <c r="A66" s="648" t="s">
        <v>19</v>
      </c>
      <c r="C66" s="373">
        <v>0</v>
      </c>
      <c r="E66" s="373">
        <v>0</v>
      </c>
      <c r="G66" s="373">
        <v>0</v>
      </c>
      <c r="H66" s="373"/>
      <c r="I66" s="373">
        <v>0</v>
      </c>
      <c r="K66" s="373">
        <v>0</v>
      </c>
      <c r="L66" s="1"/>
      <c r="M66" s="373">
        <v>0</v>
      </c>
      <c r="N66" s="373"/>
      <c r="O66" s="373">
        <v>0</v>
      </c>
      <c r="P66" s="373"/>
      <c r="Q66" s="373">
        <v>-8481897608</v>
      </c>
      <c r="R66" s="373"/>
      <c r="S66" s="373">
        <v>-8481897608</v>
      </c>
      <c r="U66" s="289">
        <v>5.2958530451901464E-3</v>
      </c>
      <c r="V66" s="380"/>
      <c r="X66" s="380"/>
    </row>
    <row r="67" spans="1:24" ht="18.75" x14ac:dyDescent="0.25">
      <c r="A67" s="649" t="s">
        <v>171</v>
      </c>
      <c r="C67" s="373">
        <v>0</v>
      </c>
      <c r="E67" s="373">
        <v>0</v>
      </c>
      <c r="G67" s="373">
        <v>0</v>
      </c>
      <c r="H67" s="373"/>
      <c r="I67" s="373">
        <v>0</v>
      </c>
      <c r="K67" s="373">
        <v>0</v>
      </c>
      <c r="L67" s="1"/>
      <c r="M67" s="373">
        <v>0</v>
      </c>
      <c r="N67" s="373"/>
      <c r="O67" s="373">
        <v>0</v>
      </c>
      <c r="P67" s="373"/>
      <c r="Q67" s="373">
        <v>-17304075933</v>
      </c>
      <c r="R67" s="373"/>
      <c r="S67" s="373">
        <v>-17304075933</v>
      </c>
      <c r="U67" s="290">
        <v>1.0804167588340872E-2</v>
      </c>
      <c r="V67" s="380"/>
      <c r="X67" s="380"/>
    </row>
    <row r="68" spans="1:24" ht="18.75" x14ac:dyDescent="0.25">
      <c r="A68" s="650" t="s">
        <v>172</v>
      </c>
      <c r="C68" s="373">
        <v>0</v>
      </c>
      <c r="E68" s="373">
        <v>0</v>
      </c>
      <c r="G68" s="373">
        <v>0</v>
      </c>
      <c r="H68" s="373"/>
      <c r="I68" s="373">
        <v>0</v>
      </c>
      <c r="K68" s="373">
        <v>0</v>
      </c>
      <c r="L68" s="1"/>
      <c r="M68" s="373">
        <v>0</v>
      </c>
      <c r="N68" s="373"/>
      <c r="O68" s="373">
        <v>0</v>
      </c>
      <c r="P68" s="373"/>
      <c r="Q68" s="373">
        <v>-3633701674</v>
      </c>
      <c r="R68" s="373"/>
      <c r="S68" s="373">
        <v>-3633701674</v>
      </c>
      <c r="U68" s="291">
        <v>2.2687788705932034E-3</v>
      </c>
      <c r="V68" s="380"/>
      <c r="X68" s="380"/>
    </row>
    <row r="69" spans="1:24" ht="18.75" x14ac:dyDescent="0.25">
      <c r="A69" s="651" t="s">
        <v>173</v>
      </c>
      <c r="C69" s="373">
        <v>0</v>
      </c>
      <c r="E69" s="373">
        <v>0</v>
      </c>
      <c r="G69" s="373">
        <v>0</v>
      </c>
      <c r="H69" s="373"/>
      <c r="I69" s="373">
        <v>0</v>
      </c>
      <c r="K69" s="373">
        <v>0</v>
      </c>
      <c r="L69" s="1"/>
      <c r="M69" s="373">
        <v>0</v>
      </c>
      <c r="N69" s="373"/>
      <c r="O69" s="373">
        <v>0</v>
      </c>
      <c r="P69" s="373"/>
      <c r="Q69" s="373">
        <v>19512514430</v>
      </c>
      <c r="R69" s="373"/>
      <c r="S69" s="373">
        <v>19512514430</v>
      </c>
      <c r="U69" s="292">
        <v>-1.2183053101934143E-2</v>
      </c>
      <c r="V69" s="380"/>
      <c r="X69" s="380"/>
    </row>
    <row r="70" spans="1:24" ht="18.75" x14ac:dyDescent="0.25">
      <c r="A70" s="652" t="s">
        <v>174</v>
      </c>
      <c r="C70" s="373">
        <v>0</v>
      </c>
      <c r="E70" s="373">
        <v>0</v>
      </c>
      <c r="G70" s="373">
        <v>0</v>
      </c>
      <c r="H70" s="373"/>
      <c r="I70" s="373">
        <v>0</v>
      </c>
      <c r="K70" s="373">
        <v>0</v>
      </c>
      <c r="L70" s="1"/>
      <c r="M70" s="373">
        <v>0</v>
      </c>
      <c r="N70" s="373"/>
      <c r="O70" s="373">
        <v>0</v>
      </c>
      <c r="P70" s="373"/>
      <c r="Q70" s="373">
        <v>-56098568415</v>
      </c>
      <c r="R70" s="373"/>
      <c r="S70" s="373">
        <v>-56098568415</v>
      </c>
      <c r="U70" s="293">
        <v>3.5026333504801437E-2</v>
      </c>
      <c r="V70" s="380"/>
      <c r="X70" s="380"/>
    </row>
    <row r="71" spans="1:24" ht="18.75" x14ac:dyDescent="0.25">
      <c r="A71" s="653" t="s">
        <v>216</v>
      </c>
      <c r="C71" s="373">
        <v>0</v>
      </c>
      <c r="E71" s="373">
        <v>0</v>
      </c>
      <c r="G71" s="373">
        <v>0</v>
      </c>
      <c r="H71" s="373"/>
      <c r="I71" s="373">
        <v>0</v>
      </c>
      <c r="K71" s="373">
        <v>0</v>
      </c>
      <c r="L71" s="1"/>
      <c r="M71" s="373">
        <v>0</v>
      </c>
      <c r="N71" s="373"/>
      <c r="O71" s="373">
        <v>0</v>
      </c>
      <c r="P71" s="373"/>
      <c r="Q71" s="373">
        <v>-89975032883</v>
      </c>
      <c r="R71" s="373"/>
      <c r="S71" s="373">
        <v>-89975032883</v>
      </c>
      <c r="U71" s="294">
        <v>5.6177824103311097E-2</v>
      </c>
      <c r="V71" s="380"/>
      <c r="X71" s="380"/>
    </row>
    <row r="72" spans="1:24" ht="18.75" x14ac:dyDescent="0.25">
      <c r="A72" s="654" t="s">
        <v>175</v>
      </c>
      <c r="C72" s="373">
        <v>0</v>
      </c>
      <c r="E72" s="373">
        <v>0</v>
      </c>
      <c r="G72" s="373">
        <v>0</v>
      </c>
      <c r="H72" s="373"/>
      <c r="I72" s="373">
        <v>0</v>
      </c>
      <c r="K72" s="373">
        <v>0</v>
      </c>
      <c r="L72" s="1"/>
      <c r="M72" s="373">
        <v>0</v>
      </c>
      <c r="N72" s="373"/>
      <c r="O72" s="373">
        <v>0</v>
      </c>
      <c r="P72" s="373"/>
      <c r="Q72" s="373">
        <v>-209533232</v>
      </c>
      <c r="R72" s="373"/>
      <c r="S72" s="373">
        <v>-209533232</v>
      </c>
      <c r="U72" s="295">
        <v>1.308265268032853E-4</v>
      </c>
      <c r="V72" s="380"/>
      <c r="X72" s="380"/>
    </row>
    <row r="73" spans="1:24" ht="18.75" x14ac:dyDescent="0.25">
      <c r="A73" s="655" t="s">
        <v>177</v>
      </c>
      <c r="C73" s="373">
        <v>0</v>
      </c>
      <c r="E73" s="373">
        <v>0</v>
      </c>
      <c r="G73" s="373">
        <v>0</v>
      </c>
      <c r="H73" s="373"/>
      <c r="I73" s="373">
        <v>0</v>
      </c>
      <c r="K73" s="373">
        <v>0</v>
      </c>
      <c r="L73" s="1"/>
      <c r="M73" s="373">
        <v>0</v>
      </c>
      <c r="N73" s="373"/>
      <c r="O73" s="373">
        <v>0</v>
      </c>
      <c r="P73" s="373"/>
      <c r="Q73" s="373">
        <v>-9740409024</v>
      </c>
      <c r="R73" s="373"/>
      <c r="S73" s="373">
        <v>-9740409024</v>
      </c>
      <c r="U73" s="296">
        <v>6.0816313960799211E-3</v>
      </c>
      <c r="V73" s="380"/>
      <c r="X73" s="380"/>
    </row>
    <row r="74" spans="1:24" ht="18.75" x14ac:dyDescent="0.25">
      <c r="A74" s="656" t="s">
        <v>217</v>
      </c>
      <c r="C74" s="373">
        <v>0</v>
      </c>
      <c r="E74" s="373">
        <v>0</v>
      </c>
      <c r="G74" s="373">
        <v>0</v>
      </c>
      <c r="H74" s="373"/>
      <c r="I74" s="373">
        <v>0</v>
      </c>
      <c r="K74" s="373">
        <v>0</v>
      </c>
      <c r="L74" s="1"/>
      <c r="M74" s="373">
        <v>0</v>
      </c>
      <c r="N74" s="373"/>
      <c r="O74" s="373">
        <v>0</v>
      </c>
      <c r="P74" s="373"/>
      <c r="Q74" s="373">
        <v>5586185265</v>
      </c>
      <c r="R74" s="373"/>
      <c r="S74" s="373">
        <v>5586185265</v>
      </c>
      <c r="U74" s="297">
        <v>-3.4878534985784016E-3</v>
      </c>
      <c r="V74" s="380"/>
      <c r="X74" s="380"/>
    </row>
    <row r="75" spans="1:24" ht="18.75" x14ac:dyDescent="0.25">
      <c r="A75" s="657" t="s">
        <v>129</v>
      </c>
      <c r="C75" s="373">
        <v>0</v>
      </c>
      <c r="E75" s="373">
        <v>0</v>
      </c>
      <c r="G75" s="373">
        <v>0</v>
      </c>
      <c r="H75" s="373"/>
      <c r="I75" s="373">
        <v>0</v>
      </c>
      <c r="K75" s="373">
        <v>0</v>
      </c>
      <c r="L75" s="1"/>
      <c r="M75" s="373">
        <v>2299121400</v>
      </c>
      <c r="N75" s="373"/>
      <c r="O75" s="373">
        <v>0</v>
      </c>
      <c r="P75" s="373"/>
      <c r="Q75" s="373">
        <v>-7399828598</v>
      </c>
      <c r="R75" s="373"/>
      <c r="S75" s="373">
        <v>-5100707198</v>
      </c>
      <c r="U75" s="298">
        <v>3.1847349491313974E-3</v>
      </c>
      <c r="V75" s="380"/>
      <c r="X75" s="380"/>
    </row>
    <row r="76" spans="1:24" ht="18.75" x14ac:dyDescent="0.25">
      <c r="A76" s="658" t="s">
        <v>218</v>
      </c>
      <c r="C76" s="373">
        <v>0</v>
      </c>
      <c r="E76" s="373">
        <v>0</v>
      </c>
      <c r="G76" s="373">
        <v>0</v>
      </c>
      <c r="H76" s="373"/>
      <c r="I76" s="373">
        <v>0</v>
      </c>
      <c r="K76" s="373">
        <v>0</v>
      </c>
      <c r="L76" s="1"/>
      <c r="M76" s="373">
        <v>14000000</v>
      </c>
      <c r="N76" s="373"/>
      <c r="O76" s="373">
        <v>0</v>
      </c>
      <c r="P76" s="373"/>
      <c r="Q76" s="373">
        <v>2518765928</v>
      </c>
      <c r="R76" s="373"/>
      <c r="S76" s="373">
        <v>2532765928</v>
      </c>
      <c r="U76" s="299">
        <v>-1.5813862383697674E-3</v>
      </c>
      <c r="V76" s="380"/>
      <c r="X76" s="380"/>
    </row>
    <row r="77" spans="1:24" ht="18.75" x14ac:dyDescent="0.25">
      <c r="A77" s="659" t="s">
        <v>219</v>
      </c>
      <c r="C77" s="373">
        <v>0</v>
      </c>
      <c r="E77" s="373">
        <v>0</v>
      </c>
      <c r="G77" s="373">
        <v>0</v>
      </c>
      <c r="H77" s="373"/>
      <c r="I77" s="373">
        <v>0</v>
      </c>
      <c r="K77" s="373">
        <v>0</v>
      </c>
      <c r="L77" s="1"/>
      <c r="M77" s="373">
        <v>0</v>
      </c>
      <c r="N77" s="373"/>
      <c r="O77" s="373">
        <v>0</v>
      </c>
      <c r="P77" s="373"/>
      <c r="Q77" s="373">
        <v>2895456955</v>
      </c>
      <c r="R77" s="373"/>
      <c r="S77" s="373">
        <v>2895456955</v>
      </c>
      <c r="U77" s="300">
        <v>-1.807840089685947E-3</v>
      </c>
      <c r="V77" s="380"/>
      <c r="X77" s="380"/>
    </row>
    <row r="78" spans="1:24" ht="18.75" x14ac:dyDescent="0.25">
      <c r="A78" s="660" t="s">
        <v>179</v>
      </c>
      <c r="C78" s="373">
        <v>0</v>
      </c>
      <c r="E78" s="373">
        <v>0</v>
      </c>
      <c r="G78" s="373">
        <v>0</v>
      </c>
      <c r="H78" s="373"/>
      <c r="I78" s="373">
        <v>0</v>
      </c>
      <c r="K78" s="373">
        <v>0</v>
      </c>
      <c r="L78" s="1"/>
      <c r="M78" s="373">
        <v>0</v>
      </c>
      <c r="N78" s="373"/>
      <c r="O78" s="373">
        <v>0</v>
      </c>
      <c r="P78" s="373"/>
      <c r="Q78" s="373">
        <v>-1581822484</v>
      </c>
      <c r="R78" s="373"/>
      <c r="S78" s="373">
        <v>-1581822484</v>
      </c>
      <c r="U78" s="301">
        <v>9.8764448782551759E-4</v>
      </c>
      <c r="V78" s="380"/>
      <c r="X78" s="380"/>
    </row>
    <row r="79" spans="1:24" ht="18.75" x14ac:dyDescent="0.25">
      <c r="A79" s="661" t="s">
        <v>135</v>
      </c>
      <c r="C79" s="373">
        <v>0</v>
      </c>
      <c r="E79" s="373">
        <v>0</v>
      </c>
      <c r="G79" s="373">
        <v>0</v>
      </c>
      <c r="H79" s="373"/>
      <c r="I79" s="373">
        <v>0</v>
      </c>
      <c r="K79" s="373">
        <v>0</v>
      </c>
      <c r="L79" s="1"/>
      <c r="M79" s="373">
        <v>2422489376</v>
      </c>
      <c r="N79" s="373"/>
      <c r="O79" s="373">
        <v>0</v>
      </c>
      <c r="P79" s="373"/>
      <c r="Q79" s="373">
        <v>-35215839247</v>
      </c>
      <c r="R79" s="373"/>
      <c r="S79" s="373">
        <v>-32793349871</v>
      </c>
      <c r="U79" s="302">
        <v>2.0475224979433784E-2</v>
      </c>
      <c r="V79" s="380"/>
      <c r="X79" s="380"/>
    </row>
    <row r="80" spans="1:24" ht="18.75" x14ac:dyDescent="0.25">
      <c r="A80" s="662" t="s">
        <v>181</v>
      </c>
      <c r="C80" s="373">
        <v>0</v>
      </c>
      <c r="E80" s="373">
        <v>0</v>
      </c>
      <c r="G80" s="373">
        <v>0</v>
      </c>
      <c r="H80" s="373"/>
      <c r="I80" s="373">
        <v>0</v>
      </c>
      <c r="K80" s="373">
        <v>0</v>
      </c>
      <c r="L80" s="1"/>
      <c r="M80" s="373">
        <v>0</v>
      </c>
      <c r="N80" s="373"/>
      <c r="O80" s="373">
        <v>0</v>
      </c>
      <c r="P80" s="373"/>
      <c r="Q80" s="373">
        <v>-12318657820</v>
      </c>
      <c r="R80" s="373"/>
      <c r="S80" s="373">
        <v>-12318657820</v>
      </c>
      <c r="U80" s="303">
        <v>7.6914158297750595E-3</v>
      </c>
      <c r="V80" s="380"/>
      <c r="X80" s="380"/>
    </row>
    <row r="81" spans="1:24" ht="18.75" x14ac:dyDescent="0.25">
      <c r="A81" s="663" t="s">
        <v>32</v>
      </c>
      <c r="C81" s="373">
        <v>0</v>
      </c>
      <c r="E81" s="373">
        <v>0</v>
      </c>
      <c r="G81" s="373">
        <v>0</v>
      </c>
      <c r="H81" s="373"/>
      <c r="I81" s="373">
        <v>0</v>
      </c>
      <c r="K81" s="373">
        <v>0</v>
      </c>
      <c r="L81" s="1"/>
      <c r="M81" s="373">
        <v>0</v>
      </c>
      <c r="N81" s="373"/>
      <c r="O81" s="373">
        <v>0</v>
      </c>
      <c r="P81" s="373"/>
      <c r="Q81" s="373">
        <v>-15339856752</v>
      </c>
      <c r="R81" s="373"/>
      <c r="S81" s="373">
        <v>-15339856752</v>
      </c>
      <c r="U81" s="304">
        <v>9.5777655953117984E-3</v>
      </c>
      <c r="V81" s="380"/>
      <c r="X81" s="380"/>
    </row>
    <row r="82" spans="1:24" ht="18.75" x14ac:dyDescent="0.25">
      <c r="A82" s="664" t="s">
        <v>182</v>
      </c>
      <c r="C82" s="373">
        <v>0</v>
      </c>
      <c r="E82" s="373">
        <v>0</v>
      </c>
      <c r="G82" s="373">
        <v>0</v>
      </c>
      <c r="H82" s="373"/>
      <c r="I82" s="373">
        <v>0</v>
      </c>
      <c r="K82" s="373">
        <v>0</v>
      </c>
      <c r="L82" s="1"/>
      <c r="M82" s="373">
        <v>0</v>
      </c>
      <c r="N82" s="373"/>
      <c r="O82" s="373">
        <v>0</v>
      </c>
      <c r="P82" s="373"/>
      <c r="Q82" s="373">
        <v>-15678109599</v>
      </c>
      <c r="R82" s="373"/>
      <c r="S82" s="373">
        <v>-15678109599</v>
      </c>
      <c r="U82" s="305">
        <v>9.7889609495376752E-3</v>
      </c>
      <c r="V82" s="380"/>
      <c r="X82" s="380"/>
    </row>
    <row r="83" spans="1:24" x14ac:dyDescent="0.25">
      <c r="V83" s="380"/>
      <c r="X83" s="380"/>
    </row>
    <row r="84" spans="1:24" ht="21" x14ac:dyDescent="0.25">
      <c r="A84" s="384"/>
      <c r="B84" s="384"/>
      <c r="C84" s="799" t="s">
        <v>119</v>
      </c>
      <c r="D84" s="744"/>
      <c r="E84" s="744"/>
      <c r="F84" s="744"/>
      <c r="G84" s="744"/>
      <c r="H84" s="744"/>
      <c r="I84" s="744"/>
      <c r="J84" s="744"/>
      <c r="K84" s="744"/>
      <c r="L84" s="384"/>
      <c r="M84" s="800" t="s">
        <v>7</v>
      </c>
      <c r="N84" s="744"/>
      <c r="O84" s="744"/>
      <c r="P84" s="744"/>
      <c r="Q84" s="744"/>
      <c r="R84" s="744"/>
      <c r="S84" s="744"/>
      <c r="T84" s="744"/>
      <c r="U84" s="744"/>
      <c r="V84" s="380"/>
      <c r="X84" s="380"/>
    </row>
    <row r="85" spans="1:24" ht="63" x14ac:dyDescent="0.25">
      <c r="A85" s="167" t="s">
        <v>204</v>
      </c>
      <c r="B85" s="384"/>
      <c r="C85" s="168" t="s">
        <v>117</v>
      </c>
      <c r="D85" s="384"/>
      <c r="E85" s="169" t="s">
        <v>205</v>
      </c>
      <c r="F85" s="384"/>
      <c r="G85" s="170" t="s">
        <v>206</v>
      </c>
      <c r="H85" s="384"/>
      <c r="I85" s="171" t="s">
        <v>207</v>
      </c>
      <c r="J85" s="384"/>
      <c r="K85" s="172" t="s">
        <v>208</v>
      </c>
      <c r="L85" s="384"/>
      <c r="M85" s="173" t="s">
        <v>117</v>
      </c>
      <c r="N85" s="384"/>
      <c r="O85" s="174" t="s">
        <v>205</v>
      </c>
      <c r="P85" s="384"/>
      <c r="Q85" s="175" t="s">
        <v>206</v>
      </c>
      <c r="R85" s="384"/>
      <c r="S85" s="176" t="s">
        <v>207</v>
      </c>
      <c r="T85" s="384"/>
      <c r="U85" s="177" t="s">
        <v>208</v>
      </c>
      <c r="V85" s="380"/>
      <c r="X85" s="380"/>
    </row>
    <row r="86" spans="1:24" s="704" customFormat="1" ht="18.75" x14ac:dyDescent="0.25">
      <c r="A86" s="665" t="s">
        <v>183</v>
      </c>
      <c r="B86"/>
      <c r="C86" s="373">
        <v>0</v>
      </c>
      <c r="D86"/>
      <c r="E86" s="373">
        <v>0</v>
      </c>
      <c r="F86"/>
      <c r="G86" s="373">
        <v>0</v>
      </c>
      <c r="H86" s="373"/>
      <c r="I86" s="373">
        <v>0</v>
      </c>
      <c r="J86"/>
      <c r="K86" s="373">
        <v>0</v>
      </c>
      <c r="L86" s="1"/>
      <c r="M86" s="373">
        <v>0</v>
      </c>
      <c r="N86" s="373"/>
      <c r="O86" s="373">
        <v>0</v>
      </c>
      <c r="P86" s="373"/>
      <c r="Q86" s="373">
        <v>-2094155541</v>
      </c>
      <c r="R86" s="373"/>
      <c r="S86" s="373">
        <v>-2094155541</v>
      </c>
      <c r="T86"/>
      <c r="U86" s="306">
        <v>1.3075305210530277E-3</v>
      </c>
      <c r="V86" s="380"/>
      <c r="X86" s="380"/>
    </row>
    <row r="87" spans="1:24" s="704" customFormat="1" ht="18.75" x14ac:dyDescent="0.25">
      <c r="A87" s="666" t="s">
        <v>184</v>
      </c>
      <c r="B87"/>
      <c r="C87" s="373">
        <v>0</v>
      </c>
      <c r="D87"/>
      <c r="E87" s="373">
        <v>0</v>
      </c>
      <c r="F87"/>
      <c r="G87" s="373">
        <v>0</v>
      </c>
      <c r="H87" s="373"/>
      <c r="I87" s="373">
        <v>0</v>
      </c>
      <c r="J87"/>
      <c r="K87" s="373">
        <v>0</v>
      </c>
      <c r="L87" s="1"/>
      <c r="M87" s="373">
        <v>0</v>
      </c>
      <c r="N87" s="373"/>
      <c r="O87" s="373">
        <v>0</v>
      </c>
      <c r="P87" s="373"/>
      <c r="Q87" s="373">
        <v>-664388756</v>
      </c>
      <c r="R87" s="373"/>
      <c r="S87" s="373">
        <v>-664388756</v>
      </c>
      <c r="T87"/>
      <c r="U87" s="307">
        <v>4.1482524067893621E-4</v>
      </c>
      <c r="V87" s="380"/>
      <c r="X87" s="380"/>
    </row>
    <row r="88" spans="1:24" s="704" customFormat="1" ht="18.75" x14ac:dyDescent="0.25">
      <c r="A88" s="667" t="s">
        <v>185</v>
      </c>
      <c r="B88"/>
      <c r="C88" s="373">
        <v>0</v>
      </c>
      <c r="D88"/>
      <c r="E88" s="373">
        <v>0</v>
      </c>
      <c r="F88"/>
      <c r="G88" s="373">
        <v>0</v>
      </c>
      <c r="H88" s="373"/>
      <c r="I88" s="373">
        <v>0</v>
      </c>
      <c r="J88"/>
      <c r="K88" s="373">
        <v>0</v>
      </c>
      <c r="L88" s="1"/>
      <c r="M88" s="373">
        <v>0</v>
      </c>
      <c r="N88" s="373"/>
      <c r="O88" s="373">
        <v>0</v>
      </c>
      <c r="P88" s="373"/>
      <c r="Q88" s="373">
        <v>779269632</v>
      </c>
      <c r="R88" s="373"/>
      <c r="S88" s="373">
        <v>779269632</v>
      </c>
      <c r="T88"/>
      <c r="U88" s="308">
        <v>-4.8655355727932585E-4</v>
      </c>
      <c r="V88" s="380"/>
      <c r="X88" s="380"/>
    </row>
    <row r="89" spans="1:24" s="704" customFormat="1" ht="18.75" x14ac:dyDescent="0.25">
      <c r="A89" s="668" t="s">
        <v>186</v>
      </c>
      <c r="B89"/>
      <c r="C89" s="373">
        <v>0</v>
      </c>
      <c r="D89"/>
      <c r="E89" s="373">
        <v>0</v>
      </c>
      <c r="F89"/>
      <c r="G89" s="373">
        <v>0</v>
      </c>
      <c r="H89" s="373"/>
      <c r="I89" s="373">
        <v>0</v>
      </c>
      <c r="J89"/>
      <c r="K89" s="373">
        <v>0</v>
      </c>
      <c r="L89" s="1"/>
      <c r="M89" s="373">
        <v>0</v>
      </c>
      <c r="N89" s="373"/>
      <c r="O89" s="373">
        <v>0</v>
      </c>
      <c r="P89" s="373"/>
      <c r="Q89" s="373">
        <v>-896098786</v>
      </c>
      <c r="R89" s="373"/>
      <c r="S89" s="373">
        <v>-896098786</v>
      </c>
      <c r="T89"/>
      <c r="U89" s="309">
        <v>5.5949832265757456E-4</v>
      </c>
      <c r="V89" s="380"/>
      <c r="X89" s="380"/>
    </row>
    <row r="90" spans="1:24" s="704" customFormat="1" ht="18.75" x14ac:dyDescent="0.25">
      <c r="A90" s="669" t="s">
        <v>220</v>
      </c>
      <c r="B90"/>
      <c r="C90" s="373">
        <v>0</v>
      </c>
      <c r="D90"/>
      <c r="E90" s="373">
        <v>0</v>
      </c>
      <c r="F90"/>
      <c r="G90" s="373">
        <v>0</v>
      </c>
      <c r="H90" s="373"/>
      <c r="I90" s="373">
        <v>0</v>
      </c>
      <c r="J90"/>
      <c r="K90" s="373">
        <v>0</v>
      </c>
      <c r="L90" s="1"/>
      <c r="M90" s="373">
        <v>600000000</v>
      </c>
      <c r="N90" s="373"/>
      <c r="O90" s="373">
        <v>0</v>
      </c>
      <c r="P90" s="373"/>
      <c r="Q90" s="373">
        <v>-29876601420</v>
      </c>
      <c r="R90" s="373"/>
      <c r="S90" s="373">
        <v>-29276601420</v>
      </c>
      <c r="T90"/>
      <c r="U90" s="310">
        <v>1.8279468339335931E-2</v>
      </c>
      <c r="V90" s="380"/>
      <c r="X90" s="380"/>
    </row>
    <row r="91" spans="1:24" s="704" customFormat="1" ht="18.75" x14ac:dyDescent="0.25">
      <c r="A91" s="670" t="s">
        <v>187</v>
      </c>
      <c r="B91"/>
      <c r="C91" s="373">
        <v>0</v>
      </c>
      <c r="D91"/>
      <c r="E91" s="373">
        <v>0</v>
      </c>
      <c r="F91"/>
      <c r="G91" s="373">
        <v>0</v>
      </c>
      <c r="H91" s="373"/>
      <c r="I91" s="373">
        <v>0</v>
      </c>
      <c r="J91"/>
      <c r="K91" s="373">
        <v>0</v>
      </c>
      <c r="L91" s="1"/>
      <c r="M91" s="373">
        <v>0</v>
      </c>
      <c r="N91" s="373"/>
      <c r="O91" s="373">
        <v>0</v>
      </c>
      <c r="P91" s="373"/>
      <c r="Q91" s="373">
        <v>1265812438</v>
      </c>
      <c r="R91" s="373"/>
      <c r="S91" s="373">
        <v>1265812438</v>
      </c>
      <c r="T91"/>
      <c r="U91" s="311">
        <v>-7.9033689915086552E-4</v>
      </c>
      <c r="V91" s="380"/>
      <c r="X91" s="380"/>
    </row>
    <row r="92" spans="1:24" s="384" customFormat="1" ht="18.75" x14ac:dyDescent="0.25">
      <c r="A92" s="671" t="s">
        <v>188</v>
      </c>
      <c r="B92"/>
      <c r="C92" s="373">
        <v>0</v>
      </c>
      <c r="D92"/>
      <c r="E92" s="373">
        <v>0</v>
      </c>
      <c r="F92"/>
      <c r="G92" s="373">
        <v>0</v>
      </c>
      <c r="H92" s="373"/>
      <c r="I92" s="373">
        <v>0</v>
      </c>
      <c r="J92"/>
      <c r="K92" s="373">
        <v>0</v>
      </c>
      <c r="L92" s="1"/>
      <c r="M92" s="373">
        <v>0</v>
      </c>
      <c r="N92" s="373"/>
      <c r="O92" s="373">
        <v>0</v>
      </c>
      <c r="P92" s="373"/>
      <c r="Q92" s="373">
        <v>6500608452</v>
      </c>
      <c r="R92" s="373"/>
      <c r="S92" s="373">
        <v>6500608452</v>
      </c>
      <c r="T92"/>
      <c r="U92" s="312">
        <v>-4.0587930504658136E-3</v>
      </c>
      <c r="V92" s="380"/>
      <c r="X92" s="380"/>
    </row>
    <row r="93" spans="1:24" s="384" customFormat="1" ht="18.75" x14ac:dyDescent="0.25">
      <c r="A93" s="672" t="s">
        <v>143</v>
      </c>
      <c r="B93"/>
      <c r="C93" s="373">
        <v>0</v>
      </c>
      <c r="D93"/>
      <c r="E93" s="373">
        <v>0</v>
      </c>
      <c r="F93"/>
      <c r="G93" s="373">
        <v>0</v>
      </c>
      <c r="H93" s="373"/>
      <c r="I93" s="373">
        <v>0</v>
      </c>
      <c r="J93"/>
      <c r="K93" s="373">
        <v>0</v>
      </c>
      <c r="L93" s="1"/>
      <c r="M93" s="373">
        <v>813696660</v>
      </c>
      <c r="N93" s="373"/>
      <c r="O93" s="373">
        <v>0</v>
      </c>
      <c r="P93" s="373"/>
      <c r="Q93" s="373">
        <v>6172056894</v>
      </c>
      <c r="R93" s="373"/>
      <c r="S93" s="373">
        <v>6985753554</v>
      </c>
      <c r="T93"/>
      <c r="U93" s="313">
        <v>-4.3617037061382535E-3</v>
      </c>
      <c r="V93" s="380"/>
      <c r="X93" s="380"/>
    </row>
    <row r="94" spans="1:24" ht="18.75" x14ac:dyDescent="0.25">
      <c r="A94" s="673" t="s">
        <v>189</v>
      </c>
      <c r="C94" s="373">
        <v>0</v>
      </c>
      <c r="E94" s="373">
        <v>0</v>
      </c>
      <c r="G94" s="373">
        <v>0</v>
      </c>
      <c r="H94" s="373"/>
      <c r="I94" s="373">
        <v>0</v>
      </c>
      <c r="K94" s="373">
        <v>0</v>
      </c>
      <c r="L94" s="1"/>
      <c r="M94" s="373">
        <v>0</v>
      </c>
      <c r="N94" s="373"/>
      <c r="O94" s="373">
        <v>0</v>
      </c>
      <c r="P94" s="373"/>
      <c r="Q94" s="373">
        <v>-43105740875</v>
      </c>
      <c r="R94" s="373"/>
      <c r="S94" s="373">
        <v>-43105740875</v>
      </c>
      <c r="U94" s="314">
        <v>2.6913985481590141E-2</v>
      </c>
      <c r="V94" s="380"/>
      <c r="X94" s="380"/>
    </row>
    <row r="95" spans="1:24" ht="18.75" x14ac:dyDescent="0.25">
      <c r="A95" s="674" t="s">
        <v>190</v>
      </c>
      <c r="C95" s="373">
        <v>0</v>
      </c>
      <c r="E95" s="373">
        <v>0</v>
      </c>
      <c r="G95" s="373">
        <v>0</v>
      </c>
      <c r="H95" s="373"/>
      <c r="I95" s="373">
        <v>0</v>
      </c>
      <c r="K95" s="373">
        <v>0</v>
      </c>
      <c r="L95" s="1"/>
      <c r="M95" s="373">
        <v>0</v>
      </c>
      <c r="N95" s="373"/>
      <c r="O95" s="373">
        <v>0</v>
      </c>
      <c r="P95" s="373"/>
      <c r="Q95" s="373">
        <v>1755398959</v>
      </c>
      <c r="R95" s="373"/>
      <c r="S95" s="373">
        <v>1755398959</v>
      </c>
      <c r="U95" s="315">
        <v>-1.0960206491735527E-3</v>
      </c>
      <c r="V95" s="380"/>
      <c r="X95" s="380"/>
    </row>
    <row r="96" spans="1:24" ht="18.75" x14ac:dyDescent="0.25">
      <c r="A96" s="675" t="s">
        <v>147</v>
      </c>
      <c r="C96" s="373">
        <v>0</v>
      </c>
      <c r="E96" s="373">
        <v>0</v>
      </c>
      <c r="G96" s="373">
        <v>0</v>
      </c>
      <c r="H96" s="373"/>
      <c r="I96" s="373">
        <v>0</v>
      </c>
      <c r="K96" s="373">
        <v>0</v>
      </c>
      <c r="L96" s="1"/>
      <c r="M96" s="373">
        <v>125822235</v>
      </c>
      <c r="N96" s="373"/>
      <c r="O96" s="373">
        <v>0</v>
      </c>
      <c r="P96" s="373"/>
      <c r="Q96" s="373">
        <v>1975402415</v>
      </c>
      <c r="R96" s="373"/>
      <c r="S96" s="373">
        <v>2101224650</v>
      </c>
      <c r="U96" s="316">
        <v>-1.3119442695035065E-3</v>
      </c>
      <c r="V96" s="380"/>
      <c r="X96" s="380"/>
    </row>
    <row r="97" spans="1:24" ht="18.75" x14ac:dyDescent="0.25">
      <c r="A97" s="676" t="s">
        <v>191</v>
      </c>
      <c r="C97" s="373">
        <v>0</v>
      </c>
      <c r="E97" s="373">
        <v>0</v>
      </c>
      <c r="G97" s="373">
        <v>0</v>
      </c>
      <c r="H97" s="373"/>
      <c r="I97" s="373">
        <v>0</v>
      </c>
      <c r="K97" s="373">
        <v>0</v>
      </c>
      <c r="L97" s="1"/>
      <c r="M97" s="373">
        <v>0</v>
      </c>
      <c r="N97" s="373"/>
      <c r="O97" s="373">
        <v>0</v>
      </c>
      <c r="P97" s="373"/>
      <c r="Q97" s="373">
        <v>3281198644</v>
      </c>
      <c r="R97" s="373"/>
      <c r="S97" s="373">
        <v>3281198644</v>
      </c>
      <c r="U97" s="317">
        <v>-2.0486861117389216E-3</v>
      </c>
      <c r="V97" s="380"/>
      <c r="X97" s="380"/>
    </row>
    <row r="98" spans="1:24" ht="18.75" x14ac:dyDescent="0.25">
      <c r="A98" s="677" t="s">
        <v>192</v>
      </c>
      <c r="C98" s="373">
        <v>0</v>
      </c>
      <c r="E98" s="373">
        <v>0</v>
      </c>
      <c r="G98" s="373">
        <v>0</v>
      </c>
      <c r="H98" s="373"/>
      <c r="I98" s="373">
        <v>0</v>
      </c>
      <c r="K98" s="373">
        <v>0</v>
      </c>
      <c r="L98" s="1"/>
      <c r="M98" s="373">
        <v>0</v>
      </c>
      <c r="N98" s="373"/>
      <c r="O98" s="373">
        <v>0</v>
      </c>
      <c r="P98" s="373"/>
      <c r="Q98" s="373">
        <v>635083136</v>
      </c>
      <c r="R98" s="373"/>
      <c r="S98" s="373">
        <v>635083136</v>
      </c>
      <c r="U98" s="318">
        <v>-3.9652765397241852E-4</v>
      </c>
      <c r="V98" s="380"/>
      <c r="X98" s="380"/>
    </row>
    <row r="99" spans="1:24" ht="18.75" x14ac:dyDescent="0.25">
      <c r="A99" s="678" t="s">
        <v>193</v>
      </c>
      <c r="C99" s="373">
        <v>0</v>
      </c>
      <c r="E99" s="373">
        <v>0</v>
      </c>
      <c r="G99" s="373">
        <v>0</v>
      </c>
      <c r="H99" s="373"/>
      <c r="I99" s="373">
        <v>0</v>
      </c>
      <c r="K99" s="373">
        <v>0</v>
      </c>
      <c r="L99" s="1"/>
      <c r="M99" s="373">
        <v>0</v>
      </c>
      <c r="N99" s="373"/>
      <c r="O99" s="373">
        <v>0</v>
      </c>
      <c r="P99" s="373"/>
      <c r="Q99" s="373">
        <v>2343408816</v>
      </c>
      <c r="R99" s="373"/>
      <c r="S99" s="373">
        <v>2343408816</v>
      </c>
      <c r="U99" s="319">
        <v>-1.4631571009102702E-3</v>
      </c>
      <c r="V99" s="380"/>
      <c r="X99" s="380"/>
    </row>
    <row r="100" spans="1:24" ht="18.75" x14ac:dyDescent="0.25">
      <c r="A100" s="679" t="s">
        <v>194</v>
      </c>
      <c r="C100" s="373">
        <v>0</v>
      </c>
      <c r="E100" s="373">
        <v>0</v>
      </c>
      <c r="G100" s="373">
        <v>0</v>
      </c>
      <c r="H100" s="373"/>
      <c r="I100" s="373">
        <v>0</v>
      </c>
      <c r="K100" s="373">
        <v>0</v>
      </c>
      <c r="L100" s="1"/>
      <c r="M100" s="373">
        <v>0</v>
      </c>
      <c r="N100" s="373"/>
      <c r="O100" s="373">
        <v>0</v>
      </c>
      <c r="P100" s="373"/>
      <c r="Q100" s="373">
        <v>28026599054</v>
      </c>
      <c r="R100" s="373"/>
      <c r="S100" s="373">
        <v>28026599054</v>
      </c>
      <c r="U100" s="320">
        <v>-1.7499002794664389E-2</v>
      </c>
      <c r="V100" s="380"/>
      <c r="X100" s="380"/>
    </row>
    <row r="101" spans="1:24" ht="18.75" x14ac:dyDescent="0.25">
      <c r="A101" s="680" t="s">
        <v>195</v>
      </c>
      <c r="C101" s="373">
        <v>0</v>
      </c>
      <c r="E101" s="373">
        <v>0</v>
      </c>
      <c r="G101" s="373">
        <v>0</v>
      </c>
      <c r="H101" s="373"/>
      <c r="I101" s="373">
        <v>0</v>
      </c>
      <c r="K101" s="373">
        <v>0</v>
      </c>
      <c r="L101" s="1"/>
      <c r="M101" s="373">
        <v>0</v>
      </c>
      <c r="N101" s="373"/>
      <c r="O101" s="373">
        <v>0</v>
      </c>
      <c r="P101" s="373"/>
      <c r="Q101" s="373">
        <v>1311858563</v>
      </c>
      <c r="R101" s="373"/>
      <c r="S101" s="373">
        <v>1311858563</v>
      </c>
      <c r="U101" s="321">
        <v>-8.1908677595561E-4</v>
      </c>
      <c r="V101" s="380"/>
      <c r="X101" s="380"/>
    </row>
    <row r="102" spans="1:24" ht="18.75" x14ac:dyDescent="0.25">
      <c r="A102" s="681" t="s">
        <v>151</v>
      </c>
      <c r="C102" s="373">
        <v>0</v>
      </c>
      <c r="E102" s="373">
        <v>0</v>
      </c>
      <c r="G102" s="373">
        <v>0</v>
      </c>
      <c r="H102" s="373"/>
      <c r="I102" s="373">
        <v>0</v>
      </c>
      <c r="K102" s="373">
        <v>0</v>
      </c>
      <c r="L102" s="1"/>
      <c r="M102" s="373">
        <v>289956564</v>
      </c>
      <c r="N102" s="373"/>
      <c r="O102" s="373">
        <v>0</v>
      </c>
      <c r="P102" s="373"/>
      <c r="Q102" s="373">
        <v>-493959534</v>
      </c>
      <c r="R102" s="373"/>
      <c r="S102" s="373">
        <v>-204002970</v>
      </c>
      <c r="U102" s="322">
        <v>1.2737359018379866E-4</v>
      </c>
      <c r="V102" s="380"/>
      <c r="X102" s="380"/>
    </row>
    <row r="103" spans="1:24" ht="18.75" x14ac:dyDescent="0.25">
      <c r="A103" s="682" t="s">
        <v>196</v>
      </c>
      <c r="C103" s="373">
        <v>0</v>
      </c>
      <c r="E103" s="373">
        <v>0</v>
      </c>
      <c r="G103" s="373">
        <v>0</v>
      </c>
      <c r="H103" s="373"/>
      <c r="I103" s="373">
        <v>0</v>
      </c>
      <c r="K103" s="373">
        <v>0</v>
      </c>
      <c r="L103" s="1"/>
      <c r="M103" s="373">
        <v>0</v>
      </c>
      <c r="N103" s="373"/>
      <c r="O103" s="373">
        <v>0</v>
      </c>
      <c r="P103" s="373"/>
      <c r="Q103" s="373">
        <v>812175437</v>
      </c>
      <c r="R103" s="373"/>
      <c r="S103" s="373">
        <v>812175437</v>
      </c>
      <c r="U103" s="323">
        <v>-5.0709899600866399E-4</v>
      </c>
      <c r="V103" s="380"/>
      <c r="X103" s="380"/>
    </row>
    <row r="104" spans="1:24" ht="18.75" customHeight="1" x14ac:dyDescent="0.25">
      <c r="A104" s="683" t="s">
        <v>197</v>
      </c>
      <c r="C104" s="373">
        <v>0</v>
      </c>
      <c r="E104" s="373">
        <v>0</v>
      </c>
      <c r="G104" s="373">
        <v>0</v>
      </c>
      <c r="H104" s="373"/>
      <c r="I104" s="373">
        <v>0</v>
      </c>
      <c r="K104" s="373">
        <v>0</v>
      </c>
      <c r="L104" s="1"/>
      <c r="M104" s="373">
        <v>0</v>
      </c>
      <c r="N104" s="373"/>
      <c r="O104" s="373">
        <v>0</v>
      </c>
      <c r="P104" s="373"/>
      <c r="Q104" s="373">
        <v>6290324471</v>
      </c>
      <c r="R104" s="373"/>
      <c r="S104" s="373">
        <v>6290324471</v>
      </c>
      <c r="U104" s="324">
        <v>-3.9274977775680137E-3</v>
      </c>
      <c r="V104" s="380"/>
      <c r="X104" s="380"/>
    </row>
    <row r="105" spans="1:24" ht="18.75" x14ac:dyDescent="0.25">
      <c r="A105" s="684" t="s">
        <v>73</v>
      </c>
      <c r="C105" s="373">
        <v>0</v>
      </c>
      <c r="E105" s="373">
        <v>0</v>
      </c>
      <c r="G105" s="373">
        <v>0</v>
      </c>
      <c r="H105" s="373"/>
      <c r="I105" s="373">
        <v>0</v>
      </c>
      <c r="K105" s="373">
        <v>0</v>
      </c>
      <c r="L105" s="1"/>
      <c r="M105" s="373">
        <v>0</v>
      </c>
      <c r="N105" s="373"/>
      <c r="O105" s="373">
        <v>0</v>
      </c>
      <c r="P105" s="373"/>
      <c r="Q105" s="373">
        <v>-3155612993</v>
      </c>
      <c r="R105" s="373"/>
      <c r="S105" s="373">
        <v>-3155612993</v>
      </c>
      <c r="U105" s="325">
        <v>1.9702740413487722E-3</v>
      </c>
      <c r="V105" s="380"/>
      <c r="X105" s="380"/>
    </row>
    <row r="106" spans="1:24" ht="18.75" x14ac:dyDescent="0.25">
      <c r="A106" s="685" t="s">
        <v>155</v>
      </c>
      <c r="C106" s="373">
        <v>0</v>
      </c>
      <c r="E106" s="373">
        <v>0</v>
      </c>
      <c r="G106" s="373">
        <v>0</v>
      </c>
      <c r="H106" s="373"/>
      <c r="I106" s="373">
        <v>0</v>
      </c>
      <c r="K106" s="373">
        <v>0</v>
      </c>
      <c r="L106" s="1"/>
      <c r="M106" s="373">
        <v>52066750</v>
      </c>
      <c r="N106" s="373"/>
      <c r="O106" s="373">
        <v>0</v>
      </c>
      <c r="P106" s="373"/>
      <c r="Q106" s="373">
        <v>497621893</v>
      </c>
      <c r="R106" s="373"/>
      <c r="S106" s="373">
        <v>549688643</v>
      </c>
      <c r="U106" s="326">
        <v>-3.4320978729952026E-4</v>
      </c>
      <c r="V106" s="380"/>
      <c r="X106" s="380"/>
    </row>
    <row r="107" spans="1:24" ht="18.75" x14ac:dyDescent="0.25">
      <c r="A107" s="686" t="s">
        <v>198</v>
      </c>
      <c r="C107" s="373">
        <v>0</v>
      </c>
      <c r="E107" s="373">
        <v>0</v>
      </c>
      <c r="G107" s="373">
        <v>0</v>
      </c>
      <c r="H107" s="373"/>
      <c r="I107" s="373">
        <v>0</v>
      </c>
      <c r="K107" s="373">
        <v>0</v>
      </c>
      <c r="L107" s="1"/>
      <c r="M107" s="373">
        <v>0</v>
      </c>
      <c r="N107" s="373"/>
      <c r="O107" s="373">
        <v>0</v>
      </c>
      <c r="P107" s="373"/>
      <c r="Q107" s="373">
        <v>1264788346</v>
      </c>
      <c r="R107" s="373"/>
      <c r="S107" s="373">
        <v>1264788346</v>
      </c>
      <c r="U107" s="327">
        <v>-7.8969748554468867E-4</v>
      </c>
      <c r="V107" s="380"/>
      <c r="X107" s="380"/>
    </row>
    <row r="108" spans="1:24" ht="19.5" thickBot="1" x14ac:dyDescent="0.3">
      <c r="A108" s="687" t="s">
        <v>75</v>
      </c>
      <c r="C108" s="387">
        <f>SUM(C9:$C$107)</f>
        <v>15217347596</v>
      </c>
      <c r="D108" s="391"/>
      <c r="E108" s="387">
        <f>SUM(E9:$E$107)</f>
        <v>-63392550529</v>
      </c>
      <c r="G108" s="406">
        <f>SUM(G9:$G$107)</f>
        <v>-237232228259</v>
      </c>
      <c r="H108" s="373"/>
      <c r="I108" s="406">
        <f>SUM(I9:$I$107)</f>
        <v>-285407431192</v>
      </c>
      <c r="K108" s="328">
        <f>SUM(K9:$K$107)</f>
        <v>1.0033570397131204</v>
      </c>
      <c r="M108" s="406">
        <f>SUM(M9:$M$107)</f>
        <v>135145573768</v>
      </c>
      <c r="N108" s="373"/>
      <c r="O108" s="406">
        <f>SUM(O9:$O$107)</f>
        <v>-388364413065</v>
      </c>
      <c r="P108" s="373"/>
      <c r="Q108" s="387">
        <f>SUM(Q9:$Q$107)</f>
        <v>-1353256418955</v>
      </c>
      <c r="R108" s="373"/>
      <c r="S108" s="406">
        <f>SUM(S9:$S$107)</f>
        <v>-1606475258252</v>
      </c>
      <c r="U108" s="329">
        <f>SUM(U9:$U$107)</f>
        <v>1.0030369713980258</v>
      </c>
      <c r="V108" s="380"/>
      <c r="X108" s="380"/>
    </row>
    <row r="109" spans="1:24" ht="19.5" thickTop="1" x14ac:dyDescent="0.25">
      <c r="C109" s="580"/>
      <c r="E109" s="688"/>
      <c r="G109" s="689"/>
      <c r="I109" s="690"/>
      <c r="K109" s="330"/>
      <c r="M109" s="691"/>
      <c r="O109" s="692"/>
      <c r="Q109" s="693"/>
      <c r="S109" s="694"/>
      <c r="U109" s="331"/>
    </row>
    <row r="110" spans="1:24" ht="18.75" x14ac:dyDescent="0.25">
      <c r="C110" s="580"/>
      <c r="D110" s="377"/>
      <c r="E110" s="580"/>
      <c r="G110" s="376"/>
      <c r="I110" s="707"/>
      <c r="Q110" s="693"/>
      <c r="S110" s="707"/>
    </row>
    <row r="111" spans="1:24" x14ac:dyDescent="0.25">
      <c r="C111" s="710"/>
      <c r="D111" s="377"/>
      <c r="E111" s="377"/>
      <c r="I111" s="707"/>
      <c r="Q111" s="376"/>
    </row>
    <row r="112" spans="1:24" x14ac:dyDescent="0.25">
      <c r="E112" s="707"/>
    </row>
    <row r="114" spans="17:17" x14ac:dyDescent="0.25">
      <c r="Q114" s="378"/>
    </row>
    <row r="115" spans="17:17" x14ac:dyDescent="0.25">
      <c r="Q115" s="378"/>
    </row>
  </sheetData>
  <mergeCells count="10">
    <mergeCell ref="C44:K44"/>
    <mergeCell ref="M44:U44"/>
    <mergeCell ref="C84:K84"/>
    <mergeCell ref="M84:U84"/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9" fitToHeight="0" orientation="landscape" r:id="rId1"/>
  <rowBreaks count="2" manualBreakCount="2">
    <brk id="43" max="20" man="1"/>
    <brk id="8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'11'!Print_Area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'1'!Print_Titles</vt:lpstr>
      <vt:lpstr>'4'!Print_Titles</vt:lpstr>
      <vt:lpstr>'6'!Print_Titles</vt:lpstr>
      <vt:lpstr>'7'!Print_Titles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cp:lastPrinted>2021-09-28T05:19:33Z</cp:lastPrinted>
  <dcterms:created xsi:type="dcterms:W3CDTF">2021-09-25T11:31:38Z</dcterms:created>
  <dcterms:modified xsi:type="dcterms:W3CDTF">2021-10-02T11:12:28Z</dcterms:modified>
</cp:coreProperties>
</file>