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1401\"/>
    </mc:Choice>
  </mc:AlternateContent>
  <xr:revisionPtr revIDLastSave="0" documentId="13_ncr:1_{856F1789-5430-4291-82A7-13FAF11F1DE3}" xr6:coauthVersionLast="45" xr6:coauthVersionMax="45" xr10:uidLastSave="{00000000-0000-0000-0000-000000000000}"/>
  <bookViews>
    <workbookView xWindow="-120" yWindow="-120" windowWidth="29040" windowHeight="15840" activeTab="10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5" r:id="rId10"/>
    <sheet name="10" sheetId="1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8" l="1"/>
  <c r="G11" i="8"/>
  <c r="E13" i="16"/>
  <c r="I18" i="9"/>
  <c r="K18" i="9"/>
  <c r="M18" i="9"/>
  <c r="C13" i="16" l="1"/>
  <c r="M38" i="11"/>
  <c r="O18" i="9"/>
  <c r="S18" i="9"/>
  <c r="S17" i="9"/>
  <c r="E57" i="2" l="1"/>
  <c r="I13" i="15" l="1"/>
  <c r="K12" i="15" s="1"/>
  <c r="E13" i="15"/>
  <c r="G12" i="15" s="1"/>
  <c r="U62" i="13"/>
  <c r="S62" i="13"/>
  <c r="Q62" i="13"/>
  <c r="O62" i="13"/>
  <c r="M62" i="13"/>
  <c r="K62" i="13"/>
  <c r="I62" i="13"/>
  <c r="G62" i="13"/>
  <c r="E62" i="13"/>
  <c r="C62" i="13"/>
  <c r="Q55" i="12"/>
  <c r="O55" i="12"/>
  <c r="M55" i="12"/>
  <c r="K55" i="12"/>
  <c r="I55" i="12"/>
  <c r="G55" i="12"/>
  <c r="E55" i="12"/>
  <c r="C55" i="12"/>
  <c r="Q38" i="11"/>
  <c r="O38" i="11"/>
  <c r="K38" i="11"/>
  <c r="I38" i="11"/>
  <c r="G38" i="11"/>
  <c r="E38" i="11"/>
  <c r="C38" i="11"/>
  <c r="R13" i="10"/>
  <c r="P13" i="10"/>
  <c r="N13" i="10"/>
  <c r="L13" i="10"/>
  <c r="J13" i="10"/>
  <c r="H13" i="10"/>
  <c r="Q18" i="9"/>
  <c r="G10" i="8"/>
  <c r="G9" i="8"/>
  <c r="G8" i="8"/>
  <c r="R14" i="6"/>
  <c r="P14" i="6"/>
  <c r="N14" i="6"/>
  <c r="L14" i="6"/>
  <c r="J14" i="6"/>
  <c r="U57" i="2"/>
  <c r="S57" i="2"/>
  <c r="Q57" i="2"/>
  <c r="O57" i="2"/>
  <c r="M57" i="2"/>
  <c r="L57" i="2"/>
  <c r="J57" i="2"/>
  <c r="I57" i="2"/>
  <c r="G57" i="2"/>
  <c r="C57" i="2"/>
  <c r="G12" i="8" l="1"/>
  <c r="K11" i="15"/>
  <c r="G9" i="15"/>
  <c r="K9" i="15"/>
  <c r="G10" i="15"/>
  <c r="K10" i="15"/>
  <c r="G11" i="15"/>
  <c r="K13" i="15" l="1"/>
  <c r="G13" i="15"/>
</calcChain>
</file>

<file path=xl/sharedStrings.xml><?xml version="1.0" encoding="utf-8"?>
<sst xmlns="http://schemas.openxmlformats.org/spreadsheetml/2006/main" count="408" uniqueCount="171">
  <si>
    <t>‫صندوق سرمايه گذاري رشد سامان</t>
  </si>
  <si>
    <t>‫صورت وضعیت پورتفوی</t>
  </si>
  <si>
    <t>‫برای ماه منتهی به 1401/01/31</t>
  </si>
  <si>
    <t>‫1- سرمایه گذاری ها</t>
  </si>
  <si>
    <t>‫1-1- سرمایه گذاری در سهام و حق تقدم سهام</t>
  </si>
  <si>
    <t>‫1400/12/29</t>
  </si>
  <si>
    <t>‫تغییرات طی دوره</t>
  </si>
  <si>
    <t>‫1401/01/31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</si>
  <si>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</si>
  <si>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</si>
  <si>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</si>
  <si>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</si>
  <si>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</si>
  <si>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</si>
  <si>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</si>
  <si>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</si>
  <si>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</si>
  <si>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‫اقتصاد نوين</t>
  </si>
  <si>
    <t>‫بانک سامان</t>
  </si>
  <si>
    <t>‫برق مپنا</t>
  </si>
  <si>
    <t>‫بيمه اتكايي آواي پارس70%تاديه</t>
  </si>
  <si>
    <t>‫بيمه اتكايي تهران رواك50%تاديه</t>
  </si>
  <si>
    <t>‫بيمه البرز</t>
  </si>
  <si>
    <t>‫تامين سرمايه بانك ملت</t>
  </si>
  <si>
    <t>‫تامين سرمايه خليج فارس-پذيره</t>
  </si>
  <si>
    <t>‫توسعه سامانه ي نرم افزاري نگين</t>
  </si>
  <si>
    <t>‫توليد و توسعه سرب روي ايرانيان</t>
  </si>
  <si>
    <t>‫توليدات پتروشيمي قائد بصير</t>
  </si>
  <si>
    <t>‫حمل و نقل ريلي پارسيان</t>
  </si>
  <si>
    <t>‫داده گسترعصرنوين-هاي وب</t>
  </si>
  <si>
    <t>‫ريل پرداز نو آفرين</t>
  </si>
  <si>
    <t>‫زامياد</t>
  </si>
  <si>
    <t>‫سرمايه گذاري صدرتامين</t>
  </si>
  <si>
    <t>‫سرمايه گذاري غدير</t>
  </si>
  <si>
    <t>‫سرمايه گذاري معادن و فلزات</t>
  </si>
  <si>
    <t>‫سرمايه گذاري ملي ايران</t>
  </si>
  <si>
    <t>‫سيمان مازندران</t>
  </si>
  <si>
    <t>‫سينا دارو</t>
  </si>
  <si>
    <t>‫شمال شرق شاهرود</t>
  </si>
  <si>
    <t>‫صنايع شيميايي كيمياگران امروز</t>
  </si>
  <si>
    <t>‫صنايع پتروشيمي خليج فارس</t>
  </si>
  <si>
    <t>‫صندوق بازنشستگي</t>
  </si>
  <si>
    <t>‫صنعت غذايي كورش</t>
  </si>
  <si>
    <t>‫فولاد مباركه</t>
  </si>
  <si>
    <t>‫كوير تاير</t>
  </si>
  <si>
    <t>‫كيميدارو</t>
  </si>
  <si>
    <t>‫مخابرات</t>
  </si>
  <si>
    <t>‫مس شهيد باهنر</t>
  </si>
  <si>
    <t>‫ملي مس</t>
  </si>
  <si>
    <t>‫نفت اصفهان</t>
  </si>
  <si>
    <t>‫نفت بهران</t>
  </si>
  <si>
    <t>‫نفت تبريز</t>
  </si>
  <si>
    <t>‫نفت تهران</t>
  </si>
  <si>
    <t>‫نفت و گاز پارسیان</t>
  </si>
  <si>
    <t>‫پتروشيمي غدير</t>
  </si>
  <si>
    <t>‫پتروشیمی تامین</t>
  </si>
  <si>
    <t>‫پتروشیمی مارون</t>
  </si>
  <si>
    <t>‫پديده شيمي قرن</t>
  </si>
  <si>
    <t>‫پرداخت الكترونيك سامان كيش</t>
  </si>
  <si>
    <t>‫چادرملو</t>
  </si>
  <si>
    <t>‫گروه اقتصادي كرمان خودرو</t>
  </si>
  <si>
    <t>‫گروه بهمن</t>
  </si>
  <si>
    <t>‫گروه توسعه ملي ايران</t>
  </si>
  <si>
    <t>‫جمع</t>
  </si>
  <si>
    <t>‫نام سهام</t>
  </si>
  <si>
    <t>‫تاریخ سررسید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</si>
  <si>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</si>
  <si>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</si>
  <si>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</si>
  <si>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</si>
  <si>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</si>
  <si>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</si>
  <si>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</si>
  <si>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</si>
  <si>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</si>
  <si>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</si>
  <si>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</si>
  <si>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</si>
  <si>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</si>
  <si>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‫سپرده بانکی نزد بانک سامان</t>
  </si>
  <si>
    <t>‫821-40-1792880-1</t>
  </si>
  <si>
    <t>‫جاري</t>
  </si>
  <si>
    <t>‫1392/12/25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</si>
  <si>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</si>
  <si>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</si>
  <si>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</si>
  <si>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</si>
  <si>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</si>
  <si>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</si>
  <si>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</si>
  <si>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</si>
  <si>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</si>
  <si>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</si>
  <si>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</si>
  <si>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</si>
  <si>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</si>
  <si>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</si>
  <si>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</si>
  <si>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</si>
  <si>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</si>
  <si>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</si>
  <si>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</si>
  <si>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</si>
  <si>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</si>
  <si>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</si>
  <si>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</si>
  <si>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</si>
  <si>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</si>
  <si>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</si>
  <si>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</si>
  <si>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</si>
  <si>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</si>
  <si>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‫1400/11/09</t>
  </si>
  <si>
    <t>‫1400/09/06</t>
  </si>
  <si>
    <t>‫1400/12/23</t>
  </si>
  <si>
    <t>‫1401/01/24</t>
  </si>
  <si>
    <t>‫1400/12/24</t>
  </si>
  <si>
    <t>‫1400/12/11</t>
  </si>
  <si>
    <t>‫1400/10/29</t>
  </si>
  <si>
    <t>‫1400/12/26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</si>
  <si>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</si>
  <si>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</si>
  <si>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</si>
  <si>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</si>
  <si>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مدت-1-1792880-810-821-سامان</t>
  </si>
  <si>
    <t>‫1401/01/01</t>
  </si>
  <si>
    <t>‫-</t>
  </si>
  <si>
    <t>‫كوتاه مدت-1-1792880-810-829-سامان</t>
  </si>
  <si>
    <t>‫كوتاه مدت-1-1792880-819-821-سامان</t>
  </si>
  <si>
    <t>‫1401/01/11</t>
  </si>
  <si>
    <t>‫كوتاه مدت-279928792-تجارت</t>
  </si>
  <si>
    <t>‫سود(زیان) حاصل از فروش اوراق بهادار</t>
  </si>
  <si>
    <t>‫ارزش دفتری</t>
  </si>
  <si>
    <t>‫سود و زیان ناشی از فروش</t>
  </si>
  <si>
    <t>‫انرژي اميد تابان هور</t>
  </si>
  <si>
    <t>‫بیمه اتکایی ایرانیان</t>
  </si>
  <si>
    <t>‫تجلي توسعه معادن و فلزات</t>
  </si>
  <si>
    <t>‫سرمايه گذاري كشاورزي كوثر</t>
  </si>
  <si>
    <t>‫فولاد خوزستان</t>
  </si>
  <si>
    <t>‫كي بي سي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</si>
  <si>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</si>
  <si>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</si>
  <si>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</si>
  <si>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</si>
  <si>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</si>
  <si>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</si>
  <si>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</si>
  <si>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</si>
  <si>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</si>
  <si>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</si>
  <si>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‫نفت و گاز پارسيان</t>
  </si>
  <si>
    <t>‫پتروشيمي تامين</t>
  </si>
  <si>
    <t>‫پتروشيمي خليج فارس</t>
  </si>
  <si>
    <t>‫پتروشيمي مارون</t>
  </si>
  <si>
    <t>‫بيمه اتكايي ايرانيان</t>
  </si>
  <si>
    <t>‫تامين سرمايه خليج فارس</t>
  </si>
  <si>
    <t>‫شيشه همدان</t>
  </si>
  <si>
    <t>‫نسوز آذر</t>
  </si>
  <si>
    <t>‫پمپ ايران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</si>
  <si>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</si>
  <si>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</si>
  <si>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</si>
  <si>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</si>
  <si>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</si>
  <si>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</si>
  <si>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سامان</t>
  </si>
  <si>
    <t>‫4-2- سایر درآمدها:</t>
  </si>
  <si>
    <t>‫بانك تجارت</t>
  </si>
  <si>
    <t>‫واحدهاي سرمايه گذاري</t>
  </si>
  <si>
    <t>سایر</t>
  </si>
  <si>
    <t>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</si>
</sst>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441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3"/>
      <color rgb="FF000000"/>
      <name val="B Nazanin"/>
      <charset val="178"/>
    </font>
    <font>
      <sz val="12"/>
      <name val="B Nazanin"/>
      <charset val="178"/>
    </font>
    <font>
      <sz val="9"/>
      <color rgb="FF000000"/>
      <name val="Tahoma"/>
      <family val="2"/>
    </font>
    <font>
      <sz val="11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3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right" vertical="center" wrapText="1"/>
    </xf>
    <xf numFmtId="37" fontId="30" fillId="0" borderId="0" xfId="0" applyNumberFormat="1" applyFont="1" applyAlignment="1">
      <alignment horizontal="right" vertical="center" wrapText="1"/>
    </xf>
    <xf numFmtId="37" fontId="31" fillId="0" borderId="0" xfId="0" applyNumberFormat="1" applyFont="1" applyAlignment="1">
      <alignment horizontal="right" vertical="center" wrapText="1"/>
    </xf>
    <xf numFmtId="37" fontId="32" fillId="0" borderId="0" xfId="0" applyNumberFormat="1" applyFont="1" applyAlignment="1">
      <alignment horizontal="right" vertical="center" wrapText="1"/>
    </xf>
    <xf numFmtId="37" fontId="33" fillId="0" borderId="0" xfId="0" applyNumberFormat="1" applyFont="1" applyAlignment="1">
      <alignment horizontal="right" vertical="center" wrapText="1"/>
    </xf>
    <xf numFmtId="37" fontId="34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right" vertical="center" wrapText="1"/>
    </xf>
    <xf numFmtId="37" fontId="36" fillId="0" borderId="0" xfId="0" applyNumberFormat="1" applyFont="1" applyAlignment="1">
      <alignment horizontal="right" vertical="center" wrapText="1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right" vertical="center" wrapText="1"/>
    </xf>
    <xf numFmtId="37" fontId="39" fillId="0" borderId="0" xfId="0" applyNumberFormat="1" applyFont="1" applyAlignment="1">
      <alignment horizontal="right" vertical="center" wrapText="1"/>
    </xf>
    <xf numFmtId="37" fontId="40" fillId="0" borderId="0" xfId="0" applyNumberFormat="1" applyFont="1" applyAlignment="1">
      <alignment horizontal="right" vertical="center" wrapText="1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right" vertical="center" wrapText="1"/>
    </xf>
    <xf numFmtId="37" fontId="43" fillId="0" borderId="0" xfId="0" applyNumberFormat="1" applyFont="1" applyAlignment="1">
      <alignment horizontal="right" vertical="center" wrapText="1"/>
    </xf>
    <xf numFmtId="37" fontId="44" fillId="0" borderId="0" xfId="0" applyNumberFormat="1" applyFont="1" applyAlignment="1">
      <alignment horizontal="right" vertical="center" wrapText="1"/>
    </xf>
    <xf numFmtId="37" fontId="45" fillId="0" borderId="0" xfId="0" applyNumberFormat="1" applyFont="1" applyAlignment="1">
      <alignment horizontal="right" vertical="center" wrapText="1"/>
    </xf>
    <xf numFmtId="37" fontId="46" fillId="0" borderId="0" xfId="0" applyNumberFormat="1" applyFont="1" applyAlignment="1">
      <alignment horizontal="right" vertical="center" wrapText="1"/>
    </xf>
    <xf numFmtId="37" fontId="47" fillId="0" borderId="0" xfId="0" applyNumberFormat="1" applyFont="1" applyAlignment="1">
      <alignment horizontal="right" vertical="center" wrapText="1"/>
    </xf>
    <xf numFmtId="37" fontId="48" fillId="0" borderId="0" xfId="0" applyNumberFormat="1" applyFont="1" applyAlignment="1">
      <alignment horizontal="right" vertical="center" wrapText="1"/>
    </xf>
    <xf numFmtId="37" fontId="49" fillId="0" borderId="0" xfId="0" applyNumberFormat="1" applyFont="1" applyAlignment="1">
      <alignment horizontal="right" vertical="center" wrapText="1"/>
    </xf>
    <xf numFmtId="37" fontId="50" fillId="0" borderId="0" xfId="0" applyNumberFormat="1" applyFont="1" applyAlignment="1">
      <alignment horizontal="right" vertical="center" wrapText="1"/>
    </xf>
    <xf numFmtId="37" fontId="51" fillId="0" borderId="0" xfId="0" applyNumberFormat="1" applyFont="1" applyAlignment="1">
      <alignment horizontal="right" vertical="center" wrapText="1"/>
    </xf>
    <xf numFmtId="37" fontId="52" fillId="0" borderId="0" xfId="0" applyNumberFormat="1" applyFont="1" applyAlignment="1">
      <alignment horizontal="right" vertical="center" wrapText="1"/>
    </xf>
    <xf numFmtId="37" fontId="53" fillId="0" borderId="0" xfId="0" applyNumberFormat="1" applyFont="1" applyAlignment="1">
      <alignment horizontal="right" vertical="center" wrapText="1"/>
    </xf>
    <xf numFmtId="37" fontId="54" fillId="0" borderId="0" xfId="0" applyNumberFormat="1" applyFont="1" applyAlignment="1">
      <alignment horizontal="right" vertical="center" wrapText="1"/>
    </xf>
    <xf numFmtId="37" fontId="55" fillId="0" borderId="0" xfId="0" applyNumberFormat="1" applyFont="1" applyAlignment="1">
      <alignment horizontal="right" vertical="center" wrapText="1"/>
    </xf>
    <xf numFmtId="37" fontId="56" fillId="0" borderId="0" xfId="0" applyNumberFormat="1" applyFont="1" applyAlignment="1">
      <alignment horizontal="right" vertical="center" wrapText="1"/>
    </xf>
    <xf numFmtId="37" fontId="57" fillId="0" borderId="0" xfId="0" applyNumberFormat="1" applyFont="1" applyAlignment="1">
      <alignment horizontal="right" vertical="center" wrapText="1"/>
    </xf>
    <xf numFmtId="37" fontId="58" fillId="0" borderId="0" xfId="0" applyNumberFormat="1" applyFont="1" applyAlignment="1">
      <alignment horizontal="right" vertical="center" wrapText="1"/>
    </xf>
    <xf numFmtId="37" fontId="59" fillId="0" borderId="0" xfId="0" applyNumberFormat="1" applyFont="1" applyAlignment="1">
      <alignment horizontal="right" vertical="center" wrapText="1"/>
    </xf>
    <xf numFmtId="37" fontId="60" fillId="0" borderId="0" xfId="0" applyNumberFormat="1" applyFont="1" applyAlignment="1">
      <alignment horizontal="right" vertical="center" wrapText="1"/>
    </xf>
    <xf numFmtId="37" fontId="61" fillId="0" borderId="0" xfId="0" applyNumberFormat="1" applyFont="1" applyAlignment="1">
      <alignment horizontal="right" vertical="center" wrapText="1"/>
    </xf>
    <xf numFmtId="37" fontId="62" fillId="0" borderId="0" xfId="0" applyNumberFormat="1" applyFont="1" applyAlignment="1">
      <alignment horizontal="right" vertical="center" wrapText="1"/>
    </xf>
    <xf numFmtId="37" fontId="63" fillId="0" borderId="0" xfId="0" applyNumberFormat="1" applyFont="1" applyAlignment="1">
      <alignment horizontal="right" vertical="center" wrapText="1"/>
    </xf>
    <xf numFmtId="37" fontId="64" fillId="0" borderId="0" xfId="0" applyNumberFormat="1" applyFont="1" applyAlignment="1">
      <alignment horizontal="right" vertical="center" wrapText="1"/>
    </xf>
    <xf numFmtId="37" fontId="65" fillId="0" borderId="0" xfId="0" applyNumberFormat="1" applyFont="1" applyAlignment="1">
      <alignment horizontal="right" vertical="center" wrapText="1"/>
    </xf>
    <xf numFmtId="37" fontId="66" fillId="0" borderId="0" xfId="0" applyNumberFormat="1" applyFont="1" applyAlignment="1">
      <alignment horizontal="right" vertical="center" wrapText="1"/>
    </xf>
    <xf numFmtId="37" fontId="67" fillId="0" borderId="0" xfId="0" applyNumberFormat="1" applyFont="1" applyAlignment="1">
      <alignment horizontal="right" vertical="center" wrapText="1"/>
    </xf>
    <xf numFmtId="37" fontId="68" fillId="0" borderId="0" xfId="0" applyNumberFormat="1" applyFont="1" applyAlignment="1">
      <alignment horizontal="right" vertical="center" wrapText="1"/>
    </xf>
    <xf numFmtId="37" fontId="69" fillId="0" borderId="0" xfId="0" applyNumberFormat="1" applyFont="1" applyAlignment="1">
      <alignment horizontal="right" vertical="center" wrapText="1"/>
    </xf>
    <xf numFmtId="37" fontId="70" fillId="0" borderId="0" xfId="0" applyNumberFormat="1" applyFont="1" applyAlignment="1">
      <alignment horizontal="right" vertical="center" wrapText="1"/>
    </xf>
    <xf numFmtId="37" fontId="71" fillId="0" borderId="0" xfId="0" applyNumberFormat="1" applyFont="1" applyAlignment="1">
      <alignment horizontal="right" vertical="center" wrapText="1"/>
    </xf>
    <xf numFmtId="37" fontId="72" fillId="0" borderId="0" xfId="0" applyNumberFormat="1" applyFont="1" applyAlignment="1">
      <alignment horizontal="right" vertical="center" wrapText="1"/>
    </xf>
    <xf numFmtId="37" fontId="73" fillId="0" borderId="3" xfId="0" applyNumberFormat="1" applyFont="1" applyBorder="1" applyAlignment="1">
      <alignment horizontal="center" vertical="center"/>
    </xf>
    <xf numFmtId="37" fontId="74" fillId="0" borderId="4" xfId="0" applyNumberFormat="1" applyFont="1" applyBorder="1" applyAlignment="1">
      <alignment horizontal="center" vertical="center"/>
    </xf>
    <xf numFmtId="37" fontId="75" fillId="0" borderId="4" xfId="0" applyNumberFormat="1" applyFont="1" applyBorder="1" applyAlignment="1">
      <alignment horizontal="center" vertical="center"/>
    </xf>
    <xf numFmtId="37" fontId="76" fillId="0" borderId="4" xfId="0" applyNumberFormat="1" applyFont="1" applyBorder="1" applyAlignment="1">
      <alignment horizontal="center" vertical="center"/>
    </xf>
    <xf numFmtId="37" fontId="77" fillId="0" borderId="4" xfId="0" applyNumberFormat="1" applyFont="1" applyBorder="1" applyAlignment="1">
      <alignment horizontal="center" vertical="center"/>
    </xf>
    <xf numFmtId="37" fontId="78" fillId="0" borderId="4" xfId="0" applyNumberFormat="1" applyFont="1" applyBorder="1" applyAlignment="1">
      <alignment horizontal="center" vertical="center"/>
    </xf>
    <xf numFmtId="37" fontId="79" fillId="0" borderId="4" xfId="0" applyNumberFormat="1" applyFont="1" applyBorder="1" applyAlignment="1">
      <alignment horizontal="center" vertical="center"/>
    </xf>
    <xf numFmtId="37" fontId="80" fillId="0" borderId="4" xfId="0" applyNumberFormat="1" applyFont="1" applyBorder="1" applyAlignment="1">
      <alignment horizontal="center" vertical="center"/>
    </xf>
    <xf numFmtId="37" fontId="81" fillId="0" borderId="4" xfId="0" applyNumberFormat="1" applyFont="1" applyBorder="1" applyAlignment="1">
      <alignment horizontal="center" vertical="center"/>
    </xf>
    <xf numFmtId="37" fontId="82" fillId="0" borderId="4" xfId="0" applyNumberFormat="1" applyFont="1" applyBorder="1" applyAlignment="1">
      <alignment horizontal="center" vertical="center"/>
    </xf>
    <xf numFmtId="37" fontId="83" fillId="0" borderId="4" xfId="0" applyNumberFormat="1" applyFont="1" applyBorder="1" applyAlignment="1">
      <alignment horizontal="center" vertical="center"/>
    </xf>
    <xf numFmtId="37" fontId="84" fillId="0" borderId="4" xfId="0" applyNumberFormat="1" applyFont="1" applyBorder="1" applyAlignment="1">
      <alignment horizontal="center" vertical="center"/>
    </xf>
    <xf numFmtId="37" fontId="85" fillId="0" borderId="4" xfId="0" applyNumberFormat="1" applyFont="1" applyBorder="1" applyAlignment="1">
      <alignment horizontal="center" vertical="center"/>
    </xf>
    <xf numFmtId="37" fontId="91" fillId="0" borderId="1" xfId="0" applyNumberFormat="1" applyFont="1" applyBorder="1" applyAlignment="1">
      <alignment horizontal="center" vertical="center"/>
    </xf>
    <xf numFmtId="37" fontId="94" fillId="0" borderId="1" xfId="0" applyNumberFormat="1" applyFont="1" applyBorder="1" applyAlignment="1">
      <alignment horizontal="center" vertical="center"/>
    </xf>
    <xf numFmtId="37" fontId="95" fillId="0" borderId="1" xfId="0" applyNumberFormat="1" applyFont="1" applyBorder="1" applyAlignment="1">
      <alignment horizontal="center" vertical="center"/>
    </xf>
    <xf numFmtId="37" fontId="96" fillId="0" borderId="1" xfId="0" applyNumberFormat="1" applyFont="1" applyBorder="1" applyAlignment="1">
      <alignment horizontal="center" vertical="center"/>
    </xf>
    <xf numFmtId="37" fontId="97" fillId="0" borderId="1" xfId="0" applyNumberFormat="1" applyFont="1" applyBorder="1" applyAlignment="1">
      <alignment horizontal="center" vertical="center" wrapText="1"/>
    </xf>
    <xf numFmtId="37" fontId="98" fillId="0" borderId="1" xfId="0" applyNumberFormat="1" applyFont="1" applyBorder="1" applyAlignment="1">
      <alignment horizontal="center" vertical="center"/>
    </xf>
    <xf numFmtId="37" fontId="99" fillId="0" borderId="1" xfId="0" applyNumberFormat="1" applyFont="1" applyBorder="1" applyAlignment="1">
      <alignment horizontal="center" vertical="center"/>
    </xf>
    <xf numFmtId="37" fontId="100" fillId="0" borderId="1" xfId="0" applyNumberFormat="1" applyFont="1" applyBorder="1" applyAlignment="1">
      <alignment horizontal="center" vertical="center"/>
    </xf>
    <xf numFmtId="37" fontId="101" fillId="0" borderId="1" xfId="0" applyNumberFormat="1" applyFont="1" applyBorder="1" applyAlignment="1">
      <alignment horizontal="center" vertical="center"/>
    </xf>
    <xf numFmtId="37" fontId="102" fillId="0" borderId="1" xfId="0" applyNumberFormat="1" applyFont="1" applyBorder="1" applyAlignment="1">
      <alignment horizontal="center" vertical="center" wrapText="1"/>
    </xf>
    <xf numFmtId="37" fontId="103" fillId="0" borderId="0" xfId="0" applyNumberFormat="1" applyFont="1" applyAlignment="1">
      <alignment horizontal="right" vertical="center" wrapText="1"/>
    </xf>
    <xf numFmtId="37" fontId="104" fillId="0" borderId="0" xfId="0" applyNumberFormat="1" applyFont="1" applyAlignment="1">
      <alignment horizontal="center" vertical="center" wrapText="1"/>
    </xf>
    <xf numFmtId="37" fontId="105" fillId="0" borderId="0" xfId="0" applyNumberFormat="1" applyFont="1" applyAlignment="1">
      <alignment horizontal="right" vertical="center" wrapText="1"/>
    </xf>
    <xf numFmtId="37" fontId="106" fillId="0" borderId="0" xfId="0" applyNumberFormat="1" applyFont="1" applyAlignment="1">
      <alignment horizontal="center" vertical="center" wrapText="1"/>
    </xf>
    <xf numFmtId="37" fontId="107" fillId="0" borderId="0" xfId="0" applyNumberFormat="1" applyFont="1" applyAlignment="1">
      <alignment horizontal="right" vertical="center" wrapText="1"/>
    </xf>
    <xf numFmtId="37" fontId="108" fillId="0" borderId="0" xfId="0" applyNumberFormat="1" applyFont="1" applyAlignment="1">
      <alignment horizontal="center" vertical="center" wrapText="1"/>
    </xf>
    <xf numFmtId="37" fontId="109" fillId="0" borderId="0" xfId="0" applyNumberFormat="1" applyFont="1" applyAlignment="1">
      <alignment horizontal="right" vertical="center" wrapText="1"/>
    </xf>
    <xf numFmtId="37" fontId="110" fillId="0" borderId="0" xfId="0" applyNumberFormat="1" applyFont="1" applyAlignment="1">
      <alignment horizontal="center" vertical="center" wrapText="1"/>
    </xf>
    <xf numFmtId="37" fontId="111" fillId="0" borderId="0" xfId="0" applyNumberFormat="1" applyFont="1" applyAlignment="1">
      <alignment horizontal="right" vertical="center" wrapText="1"/>
    </xf>
    <xf numFmtId="37" fontId="112" fillId="0" borderId="0" xfId="0" applyNumberFormat="1" applyFont="1" applyAlignment="1">
      <alignment horizontal="center" vertical="center" wrapText="1"/>
    </xf>
    <xf numFmtId="37" fontId="113" fillId="0" borderId="3" xfId="0" applyNumberFormat="1" applyFont="1" applyBorder="1" applyAlignment="1">
      <alignment horizontal="center" vertical="center"/>
    </xf>
    <xf numFmtId="37" fontId="114" fillId="0" borderId="4" xfId="0" applyNumberFormat="1" applyFont="1" applyBorder="1" applyAlignment="1">
      <alignment horizontal="center" vertical="center"/>
    </xf>
    <xf numFmtId="37" fontId="115" fillId="0" borderId="4" xfId="0" applyNumberFormat="1" applyFont="1" applyBorder="1" applyAlignment="1">
      <alignment horizontal="center" vertical="center"/>
    </xf>
    <xf numFmtId="37" fontId="116" fillId="0" borderId="4" xfId="0" applyNumberFormat="1" applyFont="1" applyBorder="1" applyAlignment="1">
      <alignment horizontal="center" vertical="center"/>
    </xf>
    <xf numFmtId="37" fontId="117" fillId="0" borderId="4" xfId="0" applyNumberFormat="1" applyFont="1" applyBorder="1" applyAlignment="1">
      <alignment horizontal="center" vertical="center"/>
    </xf>
    <xf numFmtId="37" fontId="118" fillId="0" borderId="4" xfId="0" applyNumberFormat="1" applyFont="1" applyBorder="1" applyAlignment="1">
      <alignment horizontal="center" vertical="center"/>
    </xf>
    <xf numFmtId="37" fontId="123" fillId="0" borderId="1" xfId="0" applyNumberFormat="1" applyFont="1" applyBorder="1" applyAlignment="1">
      <alignment horizontal="center" vertical="center"/>
    </xf>
    <xf numFmtId="37" fontId="124" fillId="0" borderId="1" xfId="0" applyNumberFormat="1" applyFont="1" applyBorder="1" applyAlignment="1">
      <alignment horizontal="center" vertical="center"/>
    </xf>
    <xf numFmtId="37" fontId="125" fillId="0" borderId="1" xfId="0" applyNumberFormat="1" applyFont="1" applyBorder="1" applyAlignment="1">
      <alignment horizontal="center" vertical="center"/>
    </xf>
    <xf numFmtId="37" fontId="126" fillId="0" borderId="1" xfId="0" applyNumberFormat="1" applyFont="1" applyBorder="1" applyAlignment="1">
      <alignment horizontal="center" vertical="center" wrapText="1"/>
    </xf>
    <xf numFmtId="37" fontId="127" fillId="0" borderId="1" xfId="0" applyNumberFormat="1" applyFont="1" applyBorder="1" applyAlignment="1">
      <alignment horizontal="center" vertical="center" wrapText="1"/>
    </xf>
    <xf numFmtId="37" fontId="128" fillId="0" borderId="0" xfId="0" applyNumberFormat="1" applyFont="1" applyAlignment="1">
      <alignment horizontal="right" vertical="center"/>
    </xf>
    <xf numFmtId="37" fontId="129" fillId="0" borderId="0" xfId="0" applyNumberFormat="1" applyFont="1" applyAlignment="1">
      <alignment horizontal="right" vertical="center"/>
    </xf>
    <xf numFmtId="37" fontId="130" fillId="0" borderId="0" xfId="0" applyNumberFormat="1" applyFont="1" applyAlignment="1">
      <alignment horizontal="right" vertical="center"/>
    </xf>
    <xf numFmtId="37" fontId="131" fillId="0" borderId="0" xfId="0" applyNumberFormat="1" applyFont="1" applyAlignment="1">
      <alignment horizontal="right" vertical="center"/>
    </xf>
    <xf numFmtId="37" fontId="132" fillId="0" borderId="1" xfId="0" applyNumberFormat="1" applyFont="1" applyBorder="1" applyAlignment="1">
      <alignment horizontal="center" vertical="center"/>
    </xf>
    <xf numFmtId="37" fontId="133" fillId="0" borderId="4" xfId="0" applyNumberFormat="1" applyFont="1" applyBorder="1" applyAlignment="1">
      <alignment horizontal="center" vertical="center"/>
    </xf>
    <xf numFmtId="37" fontId="134" fillId="0" borderId="4" xfId="0" applyNumberFormat="1" applyFont="1" applyBorder="1" applyAlignment="1">
      <alignment horizontal="center" vertical="center"/>
    </xf>
    <xf numFmtId="37" fontId="135" fillId="0" borderId="4" xfId="0" applyNumberFormat="1" applyFont="1" applyBorder="1" applyAlignment="1">
      <alignment horizontal="center" vertical="center"/>
    </xf>
    <xf numFmtId="37" fontId="143" fillId="0" borderId="1" xfId="0" applyNumberFormat="1" applyFont="1" applyBorder="1" applyAlignment="1">
      <alignment horizontal="center" vertical="center"/>
    </xf>
    <xf numFmtId="37" fontId="144" fillId="0" borderId="1" xfId="0" applyNumberFormat="1" applyFont="1" applyBorder="1" applyAlignment="1">
      <alignment horizontal="center" vertical="center" wrapText="1"/>
    </xf>
    <xf numFmtId="37" fontId="145" fillId="0" borderId="1" xfId="0" applyNumberFormat="1" applyFont="1" applyBorder="1" applyAlignment="1">
      <alignment horizontal="center" vertical="center" wrapText="1"/>
    </xf>
    <xf numFmtId="37" fontId="146" fillId="0" borderId="1" xfId="0" applyNumberFormat="1" applyFont="1" applyBorder="1" applyAlignment="1">
      <alignment horizontal="center" vertical="center" wrapText="1"/>
    </xf>
    <xf numFmtId="37" fontId="147" fillId="0" borderId="1" xfId="0" applyNumberFormat="1" applyFont="1" applyBorder="1" applyAlignment="1">
      <alignment horizontal="center" vertical="center" wrapText="1"/>
    </xf>
    <xf numFmtId="37" fontId="148" fillId="0" borderId="1" xfId="0" applyNumberFormat="1" applyFont="1" applyBorder="1" applyAlignment="1">
      <alignment horizontal="center" vertical="center" wrapText="1"/>
    </xf>
    <xf numFmtId="37" fontId="149" fillId="0" borderId="1" xfId="0" applyNumberFormat="1" applyFont="1" applyBorder="1" applyAlignment="1">
      <alignment horizontal="center" vertical="center" wrapText="1"/>
    </xf>
    <xf numFmtId="37" fontId="150" fillId="0" borderId="1" xfId="0" applyNumberFormat="1" applyFont="1" applyBorder="1" applyAlignment="1">
      <alignment horizontal="center" vertical="center" wrapText="1"/>
    </xf>
    <xf numFmtId="37" fontId="151" fillId="0" borderId="1" xfId="0" applyNumberFormat="1" applyFont="1" applyBorder="1" applyAlignment="1">
      <alignment horizontal="center" vertical="center" wrapText="1"/>
    </xf>
    <xf numFmtId="37" fontId="152" fillId="0" borderId="1" xfId="0" applyNumberFormat="1" applyFont="1" applyBorder="1" applyAlignment="1">
      <alignment horizontal="center" vertical="center" wrapText="1"/>
    </xf>
    <xf numFmtId="37" fontId="153" fillId="0" borderId="0" xfId="0" applyNumberFormat="1" applyFont="1" applyAlignment="1">
      <alignment horizontal="center" vertical="center" wrapText="1"/>
    </xf>
    <xf numFmtId="37" fontId="154" fillId="0" borderId="0" xfId="0" applyNumberFormat="1" applyFont="1" applyAlignment="1">
      <alignment horizontal="center" vertical="center" wrapText="1"/>
    </xf>
    <xf numFmtId="37" fontId="155" fillId="0" borderId="0" xfId="0" applyNumberFormat="1" applyFont="1" applyAlignment="1">
      <alignment horizontal="center" vertical="center" wrapText="1"/>
    </xf>
    <xf numFmtId="37" fontId="156" fillId="0" borderId="0" xfId="0" applyNumberFormat="1" applyFont="1" applyAlignment="1">
      <alignment horizontal="center" vertical="center" wrapText="1"/>
    </xf>
    <xf numFmtId="37" fontId="157" fillId="0" borderId="0" xfId="0" applyNumberFormat="1" applyFont="1" applyAlignment="1">
      <alignment horizontal="center" vertical="center" wrapText="1"/>
    </xf>
    <xf numFmtId="37" fontId="158" fillId="0" borderId="0" xfId="0" applyNumberFormat="1" applyFont="1" applyAlignment="1">
      <alignment horizontal="center" vertical="center" wrapText="1"/>
    </xf>
    <xf numFmtId="37" fontId="159" fillId="0" borderId="0" xfId="0" applyNumberFormat="1" applyFont="1" applyAlignment="1">
      <alignment horizontal="center" vertical="center" wrapText="1"/>
    </xf>
    <xf numFmtId="37" fontId="160" fillId="0" borderId="0" xfId="0" applyNumberFormat="1" applyFont="1" applyAlignment="1">
      <alignment horizontal="center" vertical="center" wrapText="1"/>
    </xf>
    <xf numFmtId="37" fontId="161" fillId="0" borderId="3" xfId="0" applyNumberFormat="1" applyFont="1" applyBorder="1" applyAlignment="1">
      <alignment horizontal="center" vertical="center"/>
    </xf>
    <xf numFmtId="37" fontId="162" fillId="0" borderId="4" xfId="0" applyNumberFormat="1" applyFont="1" applyBorder="1" applyAlignment="1">
      <alignment horizontal="center" vertical="center"/>
    </xf>
    <xf numFmtId="37" fontId="163" fillId="0" borderId="4" xfId="0" applyNumberFormat="1" applyFont="1" applyBorder="1" applyAlignment="1">
      <alignment horizontal="center" vertical="center"/>
    </xf>
    <xf numFmtId="37" fontId="164" fillId="0" borderId="4" xfId="0" applyNumberFormat="1" applyFont="1" applyBorder="1" applyAlignment="1">
      <alignment horizontal="center" vertical="center"/>
    </xf>
    <xf numFmtId="37" fontId="165" fillId="0" borderId="4" xfId="0" applyNumberFormat="1" applyFont="1" applyBorder="1" applyAlignment="1">
      <alignment horizontal="center" vertical="center"/>
    </xf>
    <xf numFmtId="37" fontId="166" fillId="0" borderId="4" xfId="0" applyNumberFormat="1" applyFont="1" applyBorder="1" applyAlignment="1">
      <alignment horizontal="center" vertical="center"/>
    </xf>
    <xf numFmtId="37" fontId="167" fillId="0" borderId="4" xfId="0" applyNumberFormat="1" applyFont="1" applyBorder="1" applyAlignment="1">
      <alignment horizontal="center" vertical="center"/>
    </xf>
    <xf numFmtId="37" fontId="174" fillId="0" borderId="0" xfId="0" applyNumberFormat="1" applyFont="1" applyAlignment="1">
      <alignment horizontal="center" vertical="center"/>
    </xf>
    <xf numFmtId="37" fontId="175" fillId="0" borderId="1" xfId="0" applyNumberFormat="1" applyFont="1" applyBorder="1" applyAlignment="1">
      <alignment horizontal="center" vertical="center" wrapText="1"/>
    </xf>
    <xf numFmtId="37" fontId="176" fillId="0" borderId="1" xfId="0" applyNumberFormat="1" applyFont="1" applyBorder="1" applyAlignment="1">
      <alignment horizontal="center" vertical="center" wrapText="1"/>
    </xf>
    <xf numFmtId="37" fontId="177" fillId="0" borderId="1" xfId="0" applyNumberFormat="1" applyFont="1" applyBorder="1" applyAlignment="1">
      <alignment horizontal="center" vertical="center" wrapText="1"/>
    </xf>
    <xf numFmtId="37" fontId="178" fillId="0" borderId="1" xfId="0" applyNumberFormat="1" applyFont="1" applyBorder="1" applyAlignment="1">
      <alignment horizontal="center" vertical="center" wrapText="1"/>
    </xf>
    <xf numFmtId="37" fontId="179" fillId="0" borderId="1" xfId="0" applyNumberFormat="1" applyFont="1" applyBorder="1" applyAlignment="1">
      <alignment horizontal="center" vertical="center" wrapText="1"/>
    </xf>
    <xf numFmtId="37" fontId="180" fillId="0" borderId="1" xfId="0" applyNumberFormat="1" applyFont="1" applyBorder="1" applyAlignment="1">
      <alignment horizontal="center" vertical="center" wrapText="1"/>
    </xf>
    <xf numFmtId="37" fontId="181" fillId="0" borderId="1" xfId="0" applyNumberFormat="1" applyFont="1" applyBorder="1" applyAlignment="1">
      <alignment horizontal="center" vertical="center" wrapText="1"/>
    </xf>
    <xf numFmtId="37" fontId="182" fillId="0" borderId="1" xfId="0" applyNumberFormat="1" applyFont="1" applyBorder="1" applyAlignment="1">
      <alignment horizontal="center" vertical="center" wrapText="1"/>
    </xf>
    <xf numFmtId="37" fontId="183" fillId="0" borderId="0" xfId="0" applyNumberFormat="1" applyFont="1" applyAlignment="1">
      <alignment horizontal="center" vertical="center" wrapText="1"/>
    </xf>
    <xf numFmtId="37" fontId="184" fillId="0" borderId="0" xfId="0" applyNumberFormat="1" applyFont="1" applyAlignment="1">
      <alignment horizontal="center" vertical="center" wrapText="1"/>
    </xf>
    <xf numFmtId="37" fontId="185" fillId="0" borderId="0" xfId="0" applyNumberFormat="1" applyFont="1" applyAlignment="1">
      <alignment horizontal="center" vertical="center" wrapText="1"/>
    </xf>
    <xf numFmtId="37" fontId="186" fillId="0" borderId="0" xfId="0" applyNumberFormat="1" applyFont="1" applyAlignment="1">
      <alignment horizontal="center" vertical="center" wrapText="1"/>
    </xf>
    <xf numFmtId="37" fontId="187" fillId="0" borderId="3" xfId="0" applyNumberFormat="1" applyFont="1" applyBorder="1" applyAlignment="1">
      <alignment horizontal="center" vertical="center"/>
    </xf>
    <xf numFmtId="37" fontId="188" fillId="0" borderId="4" xfId="0" applyNumberFormat="1" applyFont="1" applyBorder="1" applyAlignment="1">
      <alignment horizontal="center" vertical="center"/>
    </xf>
    <xf numFmtId="37" fontId="189" fillId="0" borderId="4" xfId="0" applyNumberFormat="1" applyFont="1" applyBorder="1" applyAlignment="1">
      <alignment horizontal="center" vertical="center"/>
    </xf>
    <xf numFmtId="37" fontId="190" fillId="0" borderId="4" xfId="0" applyNumberFormat="1" applyFont="1" applyBorder="1" applyAlignment="1">
      <alignment horizontal="center" vertical="center"/>
    </xf>
    <xf numFmtId="37" fontId="191" fillId="0" borderId="4" xfId="0" applyNumberFormat="1" applyFont="1" applyBorder="1" applyAlignment="1">
      <alignment horizontal="center" vertical="center"/>
    </xf>
    <xf numFmtId="37" fontId="192" fillId="0" borderId="4" xfId="0" applyNumberFormat="1" applyFont="1" applyBorder="1" applyAlignment="1">
      <alignment horizontal="center" vertical="center"/>
    </xf>
    <xf numFmtId="37" fontId="193" fillId="0" borderId="4" xfId="0" applyNumberFormat="1" applyFont="1" applyBorder="1" applyAlignment="1">
      <alignment horizontal="center" vertical="center"/>
    </xf>
    <xf numFmtId="37" fontId="200" fillId="0" borderId="0" xfId="0" applyNumberFormat="1" applyFont="1" applyAlignment="1">
      <alignment horizontal="center" vertical="center"/>
    </xf>
    <xf numFmtId="37" fontId="201" fillId="0" borderId="1" xfId="0" applyNumberFormat="1" applyFont="1" applyBorder="1" applyAlignment="1">
      <alignment horizontal="center" vertical="center" wrapText="1"/>
    </xf>
    <xf numFmtId="37" fontId="202" fillId="0" borderId="1" xfId="0" applyNumberFormat="1" applyFont="1" applyBorder="1" applyAlignment="1">
      <alignment horizontal="center" vertical="center" wrapText="1"/>
    </xf>
    <xf numFmtId="37" fontId="203" fillId="0" borderId="1" xfId="0" applyNumberFormat="1" applyFont="1" applyBorder="1" applyAlignment="1">
      <alignment horizontal="center" vertical="center" wrapText="1"/>
    </xf>
    <xf numFmtId="37" fontId="204" fillId="0" borderId="1" xfId="0" applyNumberFormat="1" applyFont="1" applyBorder="1" applyAlignment="1">
      <alignment horizontal="center" vertical="center" wrapText="1"/>
    </xf>
    <xf numFmtId="37" fontId="205" fillId="0" borderId="1" xfId="0" applyNumberFormat="1" applyFont="1" applyBorder="1" applyAlignment="1">
      <alignment horizontal="center" vertical="center" wrapText="1"/>
    </xf>
    <xf numFmtId="37" fontId="206" fillId="0" borderId="1" xfId="0" applyNumberFormat="1" applyFont="1" applyBorder="1" applyAlignment="1">
      <alignment horizontal="center" vertical="center" wrapText="1"/>
    </xf>
    <xf numFmtId="37" fontId="207" fillId="0" borderId="1" xfId="0" applyNumberFormat="1" applyFont="1" applyBorder="1" applyAlignment="1">
      <alignment horizontal="center" vertical="center" wrapText="1"/>
    </xf>
    <xf numFmtId="37" fontId="208" fillId="0" borderId="1" xfId="0" applyNumberFormat="1" applyFont="1" applyBorder="1" applyAlignment="1">
      <alignment horizontal="center" vertical="center" wrapText="1"/>
    </xf>
    <xf numFmtId="37" fontId="209" fillId="0" borderId="0" xfId="0" applyNumberFormat="1" applyFont="1" applyAlignment="1">
      <alignment horizontal="center" vertical="center" wrapText="1"/>
    </xf>
    <xf numFmtId="37" fontId="210" fillId="0" borderId="0" xfId="0" applyNumberFormat="1" applyFont="1" applyAlignment="1">
      <alignment horizontal="center" vertical="center" wrapText="1"/>
    </xf>
    <xf numFmtId="37" fontId="211" fillId="0" borderId="0" xfId="0" applyNumberFormat="1" applyFont="1" applyAlignment="1">
      <alignment horizontal="center" vertical="center" wrapText="1"/>
    </xf>
    <xf numFmtId="37" fontId="213" fillId="0" borderId="0" xfId="0" applyNumberFormat="1" applyFont="1" applyAlignment="1">
      <alignment horizontal="center" vertical="center" wrapText="1"/>
    </xf>
    <xf numFmtId="37" fontId="214" fillId="0" borderId="0" xfId="0" applyNumberFormat="1" applyFont="1" applyAlignment="1">
      <alignment horizontal="center" vertical="center" wrapText="1"/>
    </xf>
    <xf numFmtId="37" fontId="215" fillId="0" borderId="0" xfId="0" applyNumberFormat="1" applyFont="1" applyAlignment="1">
      <alignment horizontal="center" vertical="center" wrapText="1"/>
    </xf>
    <xf numFmtId="37" fontId="216" fillId="0" borderId="0" xfId="0" applyNumberFormat="1" applyFont="1" applyAlignment="1">
      <alignment horizontal="center" vertical="center" wrapText="1"/>
    </xf>
    <xf numFmtId="37" fontId="217" fillId="0" borderId="0" xfId="0" applyNumberFormat="1" applyFont="1" applyAlignment="1">
      <alignment horizontal="center" vertical="center" wrapText="1"/>
    </xf>
    <xf numFmtId="37" fontId="218" fillId="0" borderId="0" xfId="0" applyNumberFormat="1" applyFont="1" applyAlignment="1">
      <alignment horizontal="center" vertical="center" wrapText="1"/>
    </xf>
    <xf numFmtId="37" fontId="219" fillId="0" borderId="0" xfId="0" applyNumberFormat="1" applyFont="1" applyAlignment="1">
      <alignment horizontal="center" vertical="center" wrapText="1"/>
    </xf>
    <xf numFmtId="37" fontId="220" fillId="0" borderId="0" xfId="0" applyNumberFormat="1" applyFont="1" applyAlignment="1">
      <alignment horizontal="center" vertical="center" wrapText="1"/>
    </xf>
    <xf numFmtId="37" fontId="221" fillId="0" borderId="0" xfId="0" applyNumberFormat="1" applyFont="1" applyAlignment="1">
      <alignment horizontal="center" vertical="center" wrapText="1"/>
    </xf>
    <xf numFmtId="37" fontId="222" fillId="0" borderId="0" xfId="0" applyNumberFormat="1" applyFont="1" applyAlignment="1">
      <alignment horizontal="center" vertical="center" wrapText="1"/>
    </xf>
    <xf numFmtId="37" fontId="223" fillId="0" borderId="0" xfId="0" applyNumberFormat="1" applyFont="1" applyAlignment="1">
      <alignment horizontal="center" vertical="center" wrapText="1"/>
    </xf>
    <xf numFmtId="37" fontId="224" fillId="0" borderId="0" xfId="0" applyNumberFormat="1" applyFont="1" applyAlignment="1">
      <alignment horizontal="center" vertical="center" wrapText="1"/>
    </xf>
    <xf numFmtId="37" fontId="225" fillId="0" borderId="0" xfId="0" applyNumberFormat="1" applyFont="1" applyAlignment="1">
      <alignment horizontal="center" vertical="center" wrapText="1"/>
    </xf>
    <xf numFmtId="37" fontId="226" fillId="0" borderId="0" xfId="0" applyNumberFormat="1" applyFont="1" applyAlignment="1">
      <alignment horizontal="center" vertical="center" wrapText="1"/>
    </xf>
    <xf numFmtId="37" fontId="227" fillId="0" borderId="0" xfId="0" applyNumberFormat="1" applyFont="1" applyAlignment="1">
      <alignment horizontal="center" vertical="center" wrapText="1"/>
    </xf>
    <xf numFmtId="37" fontId="228" fillId="0" borderId="0" xfId="0" applyNumberFormat="1" applyFont="1" applyAlignment="1">
      <alignment horizontal="center" vertical="center" wrapText="1"/>
    </xf>
    <xf numFmtId="37" fontId="229" fillId="0" borderId="0" xfId="0" applyNumberFormat="1" applyFont="1" applyAlignment="1">
      <alignment horizontal="center" vertical="center" wrapText="1"/>
    </xf>
    <xf numFmtId="37" fontId="230" fillId="0" borderId="0" xfId="0" applyNumberFormat="1" applyFont="1" applyAlignment="1">
      <alignment horizontal="center" vertical="center" wrapText="1"/>
    </xf>
    <xf numFmtId="37" fontId="231" fillId="0" borderId="0" xfId="0" applyNumberFormat="1" applyFont="1" applyAlignment="1">
      <alignment horizontal="center" vertical="center" wrapText="1"/>
    </xf>
    <xf numFmtId="37" fontId="232" fillId="0" borderId="0" xfId="0" applyNumberFormat="1" applyFont="1" applyAlignment="1">
      <alignment horizontal="center" vertical="center" wrapText="1"/>
    </xf>
    <xf numFmtId="37" fontId="233" fillId="0" borderId="0" xfId="0" applyNumberFormat="1" applyFont="1" applyAlignment="1">
      <alignment horizontal="center" vertical="center" wrapText="1"/>
    </xf>
    <xf numFmtId="37" fontId="234" fillId="0" borderId="0" xfId="0" applyNumberFormat="1" applyFont="1" applyAlignment="1">
      <alignment horizontal="center" vertical="center" wrapText="1"/>
    </xf>
    <xf numFmtId="37" fontId="235" fillId="0" borderId="0" xfId="0" applyNumberFormat="1" applyFont="1" applyAlignment="1">
      <alignment horizontal="center" vertical="center" wrapText="1"/>
    </xf>
    <xf numFmtId="37" fontId="236" fillId="0" borderId="0" xfId="0" applyNumberFormat="1" applyFont="1" applyAlignment="1">
      <alignment horizontal="center" vertical="center" wrapText="1"/>
    </xf>
    <xf numFmtId="37" fontId="237" fillId="0" borderId="0" xfId="0" applyNumberFormat="1" applyFont="1" applyAlignment="1">
      <alignment horizontal="center" vertical="center" wrapText="1"/>
    </xf>
    <xf numFmtId="37" fontId="238" fillId="0" borderId="3" xfId="0" applyNumberFormat="1" applyFont="1" applyBorder="1" applyAlignment="1">
      <alignment horizontal="center" vertical="center"/>
    </xf>
    <xf numFmtId="37" fontId="239" fillId="0" borderId="4" xfId="0" applyNumberFormat="1" applyFont="1" applyBorder="1" applyAlignment="1">
      <alignment horizontal="center" vertical="center"/>
    </xf>
    <xf numFmtId="37" fontId="240" fillId="0" borderId="4" xfId="0" applyNumberFormat="1" applyFont="1" applyBorder="1" applyAlignment="1">
      <alignment horizontal="center" vertical="center"/>
    </xf>
    <xf numFmtId="37" fontId="241" fillId="0" borderId="4" xfId="0" applyNumberFormat="1" applyFont="1" applyBorder="1" applyAlignment="1">
      <alignment horizontal="center" vertical="center"/>
    </xf>
    <xf numFmtId="37" fontId="242" fillId="0" borderId="4" xfId="0" applyNumberFormat="1" applyFont="1" applyBorder="1" applyAlignment="1">
      <alignment horizontal="center" vertical="center"/>
    </xf>
    <xf numFmtId="37" fontId="243" fillId="0" borderId="4" xfId="0" applyNumberFormat="1" applyFont="1" applyBorder="1" applyAlignment="1">
      <alignment horizontal="center" vertical="center"/>
    </xf>
    <xf numFmtId="37" fontId="244" fillId="0" borderId="4" xfId="0" applyNumberFormat="1" applyFont="1" applyBorder="1" applyAlignment="1">
      <alignment horizontal="center" vertical="center"/>
    </xf>
    <xf numFmtId="37" fontId="245" fillId="0" borderId="4" xfId="0" applyNumberFormat="1" applyFont="1" applyBorder="1" applyAlignment="1">
      <alignment horizontal="center" vertical="center"/>
    </xf>
    <xf numFmtId="37" fontId="246" fillId="0" borderId="4" xfId="0" applyNumberFormat="1" applyFont="1" applyBorder="1" applyAlignment="1">
      <alignment horizontal="center" vertical="center"/>
    </xf>
    <xf numFmtId="37" fontId="254" fillId="0" borderId="0" xfId="0" applyNumberFormat="1" applyFont="1" applyAlignment="1">
      <alignment horizontal="center" vertical="center"/>
    </xf>
    <xf numFmtId="37" fontId="255" fillId="0" borderId="1" xfId="0" applyNumberFormat="1" applyFont="1" applyBorder="1" applyAlignment="1">
      <alignment horizontal="center" vertical="center" wrapText="1"/>
    </xf>
    <xf numFmtId="37" fontId="256" fillId="0" borderId="1" xfId="0" applyNumberFormat="1" applyFont="1" applyBorder="1" applyAlignment="1">
      <alignment horizontal="center" vertical="center" wrapText="1"/>
    </xf>
    <xf numFmtId="37" fontId="257" fillId="0" borderId="1" xfId="0" applyNumberFormat="1" applyFont="1" applyBorder="1" applyAlignment="1">
      <alignment horizontal="center" vertical="center" wrapText="1"/>
    </xf>
    <xf numFmtId="37" fontId="258" fillId="0" borderId="1" xfId="0" applyNumberFormat="1" applyFont="1" applyBorder="1" applyAlignment="1">
      <alignment horizontal="center" vertical="center" wrapText="1"/>
    </xf>
    <xf numFmtId="37" fontId="259" fillId="0" borderId="1" xfId="0" applyNumberFormat="1" applyFont="1" applyBorder="1" applyAlignment="1">
      <alignment horizontal="center" vertical="center" wrapText="1"/>
    </xf>
    <xf numFmtId="37" fontId="260" fillId="0" borderId="1" xfId="0" applyNumberFormat="1" applyFont="1" applyBorder="1" applyAlignment="1">
      <alignment horizontal="center" vertical="center" wrapText="1"/>
    </xf>
    <xf numFmtId="37" fontId="261" fillId="0" borderId="1" xfId="0" applyNumberFormat="1" applyFont="1" applyBorder="1" applyAlignment="1">
      <alignment horizontal="center" vertical="center" wrapText="1"/>
    </xf>
    <xf numFmtId="37" fontId="262" fillId="0" borderId="1" xfId="0" applyNumberFormat="1" applyFont="1" applyBorder="1" applyAlignment="1">
      <alignment horizontal="center" vertical="center" wrapText="1"/>
    </xf>
    <xf numFmtId="37" fontId="263" fillId="0" borderId="0" xfId="0" applyNumberFormat="1" applyFont="1" applyAlignment="1">
      <alignment horizontal="center" vertical="center" wrapText="1"/>
    </xf>
    <xf numFmtId="37" fontId="264" fillId="0" borderId="0" xfId="0" applyNumberFormat="1" applyFont="1" applyAlignment="1">
      <alignment horizontal="center" vertical="center" wrapText="1"/>
    </xf>
    <xf numFmtId="37" fontId="265" fillId="0" borderId="0" xfId="0" applyNumberFormat="1" applyFont="1" applyAlignment="1">
      <alignment horizontal="center" vertical="center" wrapText="1"/>
    </xf>
    <xf numFmtId="37" fontId="266" fillId="0" borderId="0" xfId="0" applyNumberFormat="1" applyFont="1" applyAlignment="1">
      <alignment horizontal="center" vertical="center" wrapText="1"/>
    </xf>
    <xf numFmtId="37" fontId="267" fillId="0" borderId="0" xfId="0" applyNumberFormat="1" applyFont="1" applyAlignment="1">
      <alignment horizontal="center" vertical="center" wrapText="1"/>
    </xf>
    <xf numFmtId="37" fontId="268" fillId="0" borderId="0" xfId="0" applyNumberFormat="1" applyFont="1" applyAlignment="1">
      <alignment horizontal="center" vertical="center" wrapText="1"/>
    </xf>
    <xf numFmtId="37" fontId="269" fillId="0" borderId="0" xfId="0" applyNumberFormat="1" applyFont="1" applyAlignment="1">
      <alignment horizontal="center" vertical="center" wrapText="1"/>
    </xf>
    <xf numFmtId="37" fontId="270" fillId="0" borderId="0" xfId="0" applyNumberFormat="1" applyFont="1" applyAlignment="1">
      <alignment horizontal="center" vertical="center" wrapText="1"/>
    </xf>
    <xf numFmtId="37" fontId="271" fillId="0" borderId="0" xfId="0" applyNumberFormat="1" applyFont="1" applyAlignment="1">
      <alignment horizontal="center" vertical="center" wrapText="1"/>
    </xf>
    <xf numFmtId="37" fontId="272" fillId="0" borderId="0" xfId="0" applyNumberFormat="1" applyFont="1" applyAlignment="1">
      <alignment horizontal="center" vertical="center" wrapText="1"/>
    </xf>
    <xf numFmtId="37" fontId="273" fillId="0" borderId="0" xfId="0" applyNumberFormat="1" applyFont="1" applyAlignment="1">
      <alignment horizontal="center" vertical="center" wrapText="1"/>
    </xf>
    <xf numFmtId="37" fontId="274" fillId="0" borderId="0" xfId="0" applyNumberFormat="1" applyFont="1" applyAlignment="1">
      <alignment horizontal="center" vertical="center" wrapText="1"/>
    </xf>
    <xf numFmtId="37" fontId="275" fillId="0" borderId="0" xfId="0" applyNumberFormat="1" applyFont="1" applyAlignment="1">
      <alignment horizontal="center" vertical="center" wrapText="1"/>
    </xf>
    <xf numFmtId="37" fontId="276" fillId="0" borderId="0" xfId="0" applyNumberFormat="1" applyFont="1" applyAlignment="1">
      <alignment horizontal="center" vertical="center" wrapText="1"/>
    </xf>
    <xf numFmtId="37" fontId="277" fillId="0" borderId="0" xfId="0" applyNumberFormat="1" applyFont="1" applyAlignment="1">
      <alignment horizontal="center" vertical="center" wrapText="1"/>
    </xf>
    <xf numFmtId="37" fontId="278" fillId="0" borderId="0" xfId="0" applyNumberFormat="1" applyFont="1" applyAlignment="1">
      <alignment horizontal="center" vertical="center" wrapText="1"/>
    </xf>
    <xf numFmtId="37" fontId="279" fillId="0" borderId="0" xfId="0" applyNumberFormat="1" applyFont="1" applyAlignment="1">
      <alignment horizontal="center" vertical="center" wrapText="1"/>
    </xf>
    <xf numFmtId="37" fontId="280" fillId="0" borderId="0" xfId="0" applyNumberFormat="1" applyFont="1" applyAlignment="1">
      <alignment horizontal="center" vertical="center" wrapText="1"/>
    </xf>
    <xf numFmtId="37" fontId="281" fillId="0" borderId="0" xfId="0" applyNumberFormat="1" applyFont="1" applyAlignment="1">
      <alignment horizontal="center" vertical="center" wrapText="1"/>
    </xf>
    <xf numFmtId="37" fontId="282" fillId="0" borderId="0" xfId="0" applyNumberFormat="1" applyFont="1" applyAlignment="1">
      <alignment horizontal="center" vertical="center" wrapText="1"/>
    </xf>
    <xf numFmtId="37" fontId="283" fillId="0" borderId="0" xfId="0" applyNumberFormat="1" applyFont="1" applyAlignment="1">
      <alignment horizontal="center" vertical="center" wrapText="1"/>
    </xf>
    <xf numFmtId="37" fontId="284" fillId="0" borderId="0" xfId="0" applyNumberFormat="1" applyFont="1" applyAlignment="1">
      <alignment horizontal="center" vertical="center" wrapText="1"/>
    </xf>
    <xf numFmtId="37" fontId="285" fillId="0" borderId="0" xfId="0" applyNumberFormat="1" applyFont="1" applyAlignment="1">
      <alignment horizontal="center" vertical="center" wrapText="1"/>
    </xf>
    <xf numFmtId="37" fontId="286" fillId="0" borderId="0" xfId="0" applyNumberFormat="1" applyFont="1" applyAlignment="1">
      <alignment horizontal="center" vertical="center" wrapText="1"/>
    </xf>
    <xf numFmtId="37" fontId="287" fillId="0" borderId="0" xfId="0" applyNumberFormat="1" applyFont="1" applyAlignment="1">
      <alignment horizontal="center" vertical="center" wrapText="1"/>
    </xf>
    <xf numFmtId="37" fontId="288" fillId="0" borderId="0" xfId="0" applyNumberFormat="1" applyFont="1" applyAlignment="1">
      <alignment horizontal="center" vertical="center" wrapText="1"/>
    </xf>
    <xf numFmtId="37" fontId="289" fillId="0" borderId="0" xfId="0" applyNumberFormat="1" applyFont="1" applyAlignment="1">
      <alignment horizontal="center" vertical="center" wrapText="1"/>
    </xf>
    <xf numFmtId="37" fontId="290" fillId="0" borderId="0" xfId="0" applyNumberFormat="1" applyFont="1" applyAlignment="1">
      <alignment horizontal="center" vertical="center" wrapText="1"/>
    </xf>
    <xf numFmtId="37" fontId="291" fillId="0" borderId="0" xfId="0" applyNumberFormat="1" applyFont="1" applyAlignment="1">
      <alignment horizontal="center" vertical="center" wrapText="1"/>
    </xf>
    <xf numFmtId="37" fontId="292" fillId="0" borderId="0" xfId="0" applyNumberFormat="1" applyFont="1" applyAlignment="1">
      <alignment horizontal="center" vertical="center" wrapText="1"/>
    </xf>
    <xf numFmtId="37" fontId="293" fillId="0" borderId="0" xfId="0" applyNumberFormat="1" applyFont="1" applyAlignment="1">
      <alignment horizontal="center" vertical="center" wrapText="1"/>
    </xf>
    <xf numFmtId="37" fontId="294" fillId="0" borderId="0" xfId="0" applyNumberFormat="1" applyFont="1" applyAlignment="1">
      <alignment horizontal="center" vertical="center" wrapText="1"/>
    </xf>
    <xf numFmtId="37" fontId="295" fillId="0" borderId="0" xfId="0" applyNumberFormat="1" applyFont="1" applyAlignment="1">
      <alignment horizontal="center" vertical="center" wrapText="1"/>
    </xf>
    <xf numFmtId="37" fontId="296" fillId="0" borderId="0" xfId="0" applyNumberFormat="1" applyFont="1" applyAlignment="1">
      <alignment horizontal="center" vertical="center" wrapText="1"/>
    </xf>
    <xf numFmtId="37" fontId="297" fillId="0" borderId="0" xfId="0" applyNumberFormat="1" applyFont="1" applyAlignment="1">
      <alignment horizontal="center" vertical="center" wrapText="1"/>
    </xf>
    <xf numFmtId="37" fontId="298" fillId="0" borderId="0" xfId="0" applyNumberFormat="1" applyFont="1" applyAlignment="1">
      <alignment horizontal="center" vertical="center" wrapText="1"/>
    </xf>
    <xf numFmtId="37" fontId="299" fillId="0" borderId="0" xfId="0" applyNumberFormat="1" applyFont="1" applyAlignment="1">
      <alignment horizontal="center" vertical="center" wrapText="1"/>
    </xf>
    <xf numFmtId="37" fontId="300" fillId="0" borderId="0" xfId="0" applyNumberFormat="1" applyFont="1" applyAlignment="1">
      <alignment horizontal="center" vertical="center" wrapText="1"/>
    </xf>
    <xf numFmtId="37" fontId="301" fillId="0" borderId="0" xfId="0" applyNumberFormat="1" applyFont="1" applyAlignment="1">
      <alignment horizontal="center" vertical="center" wrapText="1"/>
    </xf>
    <xf numFmtId="37" fontId="302" fillId="0" borderId="0" xfId="0" applyNumberFormat="1" applyFont="1" applyAlignment="1">
      <alignment horizontal="center" vertical="center" wrapText="1"/>
    </xf>
    <xf numFmtId="37" fontId="303" fillId="0" borderId="0" xfId="0" applyNumberFormat="1" applyFont="1" applyAlignment="1">
      <alignment horizontal="center" vertical="center" wrapText="1"/>
    </xf>
    <xf numFmtId="37" fontId="304" fillId="0" borderId="0" xfId="0" applyNumberFormat="1" applyFont="1" applyAlignment="1">
      <alignment horizontal="center" vertical="center" wrapText="1"/>
    </xf>
    <xf numFmtId="37" fontId="305" fillId="0" borderId="0" xfId="0" applyNumberFormat="1" applyFont="1" applyAlignment="1">
      <alignment horizontal="center" vertical="center" wrapText="1"/>
    </xf>
    <xf numFmtId="37" fontId="306" fillId="0" borderId="0" xfId="0" applyNumberFormat="1" applyFont="1" applyAlignment="1">
      <alignment horizontal="center" vertical="center" wrapText="1"/>
    </xf>
    <xf numFmtId="37" fontId="307" fillId="0" borderId="0" xfId="0" applyNumberFormat="1" applyFont="1" applyAlignment="1">
      <alignment horizontal="center" vertical="center" wrapText="1"/>
    </xf>
    <xf numFmtId="37" fontId="308" fillId="0" borderId="0" xfId="0" applyNumberFormat="1" applyFont="1" applyAlignment="1">
      <alignment horizontal="center" vertical="center" wrapText="1"/>
    </xf>
    <xf numFmtId="37" fontId="309" fillId="0" borderId="3" xfId="0" applyNumberFormat="1" applyFont="1" applyBorder="1" applyAlignment="1">
      <alignment horizontal="center" vertical="center"/>
    </xf>
    <xf numFmtId="37" fontId="310" fillId="0" borderId="4" xfId="0" applyNumberFormat="1" applyFont="1" applyBorder="1" applyAlignment="1">
      <alignment horizontal="center" vertical="center"/>
    </xf>
    <xf numFmtId="37" fontId="311" fillId="0" borderId="4" xfId="0" applyNumberFormat="1" applyFont="1" applyBorder="1" applyAlignment="1">
      <alignment horizontal="center" vertical="center"/>
    </xf>
    <xf numFmtId="37" fontId="312" fillId="0" borderId="4" xfId="0" applyNumberFormat="1" applyFont="1" applyBorder="1" applyAlignment="1">
      <alignment horizontal="center" vertical="center"/>
    </xf>
    <xf numFmtId="37" fontId="313" fillId="0" borderId="4" xfId="0" applyNumberFormat="1" applyFont="1" applyBorder="1" applyAlignment="1">
      <alignment horizontal="center" vertical="center"/>
    </xf>
    <xf numFmtId="37" fontId="314" fillId="0" borderId="4" xfId="0" applyNumberFormat="1" applyFont="1" applyBorder="1" applyAlignment="1">
      <alignment horizontal="center" vertical="center"/>
    </xf>
    <xf numFmtId="37" fontId="315" fillId="0" borderId="4" xfId="0" applyNumberFormat="1" applyFont="1" applyBorder="1" applyAlignment="1">
      <alignment horizontal="center" vertical="center"/>
    </xf>
    <xf numFmtId="37" fontId="316" fillId="0" borderId="4" xfId="0" applyNumberFormat="1" applyFont="1" applyBorder="1" applyAlignment="1">
      <alignment horizontal="center" vertical="center"/>
    </xf>
    <xf numFmtId="37" fontId="317" fillId="0" borderId="4" xfId="0" applyNumberFormat="1" applyFont="1" applyBorder="1" applyAlignment="1">
      <alignment horizontal="center" vertical="center"/>
    </xf>
    <xf numFmtId="37" fontId="325" fillId="0" borderId="1" xfId="0" applyNumberFormat="1" applyFont="1" applyBorder="1" applyAlignment="1">
      <alignment horizontal="center" vertical="center"/>
    </xf>
    <xf numFmtId="37" fontId="326" fillId="0" borderId="1" xfId="0" applyNumberFormat="1" applyFont="1" applyBorder="1" applyAlignment="1">
      <alignment horizontal="center" vertical="center" wrapText="1"/>
    </xf>
    <xf numFmtId="37" fontId="327" fillId="0" borderId="1" xfId="0" applyNumberFormat="1" applyFont="1" applyBorder="1" applyAlignment="1">
      <alignment horizontal="center" vertical="center" wrapText="1"/>
    </xf>
    <xf numFmtId="37" fontId="328" fillId="0" borderId="1" xfId="0" applyNumberFormat="1" applyFont="1" applyBorder="1" applyAlignment="1">
      <alignment horizontal="center" vertical="center" wrapText="1"/>
    </xf>
    <xf numFmtId="37" fontId="329" fillId="0" borderId="1" xfId="0" applyNumberFormat="1" applyFont="1" applyBorder="1" applyAlignment="1">
      <alignment horizontal="center" vertical="center" wrapText="1"/>
    </xf>
    <xf numFmtId="37" fontId="330" fillId="0" borderId="1" xfId="0" applyNumberFormat="1" applyFont="1" applyBorder="1" applyAlignment="1">
      <alignment horizontal="center" vertical="center" wrapText="1"/>
    </xf>
    <xf numFmtId="37" fontId="331" fillId="0" borderId="1" xfId="0" applyNumberFormat="1" applyFont="1" applyBorder="1" applyAlignment="1">
      <alignment horizontal="center" vertical="center" wrapText="1"/>
    </xf>
    <xf numFmtId="37" fontId="332" fillId="0" borderId="1" xfId="0" applyNumberFormat="1" applyFont="1" applyBorder="1" applyAlignment="1">
      <alignment horizontal="center" vertical="center" wrapText="1"/>
    </xf>
    <xf numFmtId="37" fontId="333" fillId="0" borderId="1" xfId="0" applyNumberFormat="1" applyFont="1" applyBorder="1" applyAlignment="1">
      <alignment horizontal="center" vertical="center" wrapText="1"/>
    </xf>
    <xf numFmtId="37" fontId="334" fillId="0" borderId="1" xfId="0" applyNumberFormat="1" applyFont="1" applyBorder="1" applyAlignment="1">
      <alignment horizontal="center" vertical="center" wrapText="1"/>
    </xf>
    <xf numFmtId="37" fontId="335" fillId="0" borderId="1" xfId="0" applyNumberFormat="1" applyFont="1" applyBorder="1" applyAlignment="1">
      <alignment horizontal="center" vertical="center" wrapText="1"/>
    </xf>
    <xf numFmtId="37" fontId="336" fillId="0" borderId="0" xfId="0" applyNumberFormat="1" applyFont="1" applyAlignment="1">
      <alignment horizontal="center" vertical="center" wrapText="1"/>
    </xf>
    <xf numFmtId="37" fontId="337" fillId="0" borderId="0" xfId="0" applyNumberFormat="1" applyFont="1" applyAlignment="1">
      <alignment horizontal="center" vertical="center" wrapText="1"/>
    </xf>
    <xf numFmtId="37" fontId="338" fillId="0" borderId="0" xfId="0" applyNumberFormat="1" applyFont="1" applyAlignment="1">
      <alignment horizontal="center" vertical="center" wrapText="1"/>
    </xf>
    <xf numFmtId="37" fontId="339" fillId="0" borderId="0" xfId="0" applyNumberFormat="1" applyFont="1" applyAlignment="1">
      <alignment horizontal="center" vertical="center" wrapText="1"/>
    </xf>
    <xf numFmtId="37" fontId="340" fillId="0" borderId="0" xfId="0" applyNumberFormat="1" applyFont="1" applyAlignment="1">
      <alignment horizontal="center" vertical="center" wrapText="1"/>
    </xf>
    <xf numFmtId="37" fontId="341" fillId="0" borderId="0" xfId="0" applyNumberFormat="1" applyFont="1" applyAlignment="1">
      <alignment horizontal="center" vertical="center" wrapText="1"/>
    </xf>
    <xf numFmtId="37" fontId="342" fillId="0" borderId="0" xfId="0" applyNumberFormat="1" applyFont="1" applyAlignment="1">
      <alignment horizontal="center" vertical="center" wrapText="1"/>
    </xf>
    <xf numFmtId="37" fontId="343" fillId="0" borderId="0" xfId="0" applyNumberFormat="1" applyFont="1" applyAlignment="1">
      <alignment horizontal="center" vertical="center" wrapText="1"/>
    </xf>
    <xf numFmtId="37" fontId="344" fillId="0" borderId="0" xfId="0" applyNumberFormat="1" applyFont="1" applyAlignment="1">
      <alignment horizontal="center" vertical="center" wrapText="1"/>
    </xf>
    <xf numFmtId="37" fontId="345" fillId="0" borderId="0" xfId="0" applyNumberFormat="1" applyFont="1" applyAlignment="1">
      <alignment horizontal="center" vertical="center" wrapText="1"/>
    </xf>
    <xf numFmtId="37" fontId="346" fillId="0" borderId="0" xfId="0" applyNumberFormat="1" applyFont="1" applyAlignment="1">
      <alignment horizontal="center" vertical="center" wrapText="1"/>
    </xf>
    <xf numFmtId="37" fontId="347" fillId="0" borderId="0" xfId="0" applyNumberFormat="1" applyFont="1" applyAlignment="1">
      <alignment horizontal="center" vertical="center" wrapText="1"/>
    </xf>
    <xf numFmtId="37" fontId="348" fillId="0" borderId="0" xfId="0" applyNumberFormat="1" applyFont="1" applyAlignment="1">
      <alignment horizontal="center" vertical="center" wrapText="1"/>
    </xf>
    <xf numFmtId="37" fontId="349" fillId="0" borderId="0" xfId="0" applyNumberFormat="1" applyFont="1" applyAlignment="1">
      <alignment horizontal="center" vertical="center" wrapText="1"/>
    </xf>
    <xf numFmtId="37" fontId="350" fillId="0" borderId="0" xfId="0" applyNumberFormat="1" applyFont="1" applyAlignment="1">
      <alignment horizontal="center" vertical="center" wrapText="1"/>
    </xf>
    <xf numFmtId="37" fontId="351" fillId="0" borderId="0" xfId="0" applyNumberFormat="1" applyFont="1" applyAlignment="1">
      <alignment horizontal="center" vertical="center" wrapText="1"/>
    </xf>
    <xf numFmtId="37" fontId="352" fillId="0" borderId="0" xfId="0" applyNumberFormat="1" applyFont="1" applyAlignment="1">
      <alignment horizontal="center" vertical="center" wrapText="1"/>
    </xf>
    <xf numFmtId="37" fontId="353" fillId="0" borderId="0" xfId="0" applyNumberFormat="1" applyFont="1" applyAlignment="1">
      <alignment horizontal="center" vertical="center" wrapText="1"/>
    </xf>
    <xf numFmtId="37" fontId="354" fillId="0" borderId="0" xfId="0" applyNumberFormat="1" applyFont="1" applyAlignment="1">
      <alignment horizontal="center" vertical="center" wrapText="1"/>
    </xf>
    <xf numFmtId="37" fontId="355" fillId="0" borderId="0" xfId="0" applyNumberFormat="1" applyFont="1" applyAlignment="1">
      <alignment horizontal="center" vertical="center" wrapText="1"/>
    </xf>
    <xf numFmtId="37" fontId="356" fillId="0" borderId="0" xfId="0" applyNumberFormat="1" applyFont="1" applyAlignment="1">
      <alignment horizontal="center" vertical="center" wrapText="1"/>
    </xf>
    <xf numFmtId="37" fontId="357" fillId="0" borderId="0" xfId="0" applyNumberFormat="1" applyFont="1" applyAlignment="1">
      <alignment horizontal="center" vertical="center" wrapText="1"/>
    </xf>
    <xf numFmtId="37" fontId="358" fillId="0" borderId="0" xfId="0" applyNumberFormat="1" applyFont="1" applyAlignment="1">
      <alignment horizontal="center" vertical="center" wrapText="1"/>
    </xf>
    <xf numFmtId="37" fontId="359" fillId="0" borderId="0" xfId="0" applyNumberFormat="1" applyFont="1" applyAlignment="1">
      <alignment horizontal="center" vertical="center" wrapText="1"/>
    </xf>
    <xf numFmtId="37" fontId="360" fillId="0" borderId="0" xfId="0" applyNumberFormat="1" applyFont="1" applyAlignment="1">
      <alignment horizontal="center" vertical="center" wrapText="1"/>
    </xf>
    <xf numFmtId="37" fontId="361" fillId="0" borderId="0" xfId="0" applyNumberFormat="1" applyFont="1" applyAlignment="1">
      <alignment horizontal="center" vertical="center" wrapText="1"/>
    </xf>
    <xf numFmtId="37" fontId="362" fillId="0" borderId="0" xfId="0" applyNumberFormat="1" applyFont="1" applyAlignment="1">
      <alignment horizontal="center" vertical="center" wrapText="1"/>
    </xf>
    <xf numFmtId="37" fontId="363" fillId="0" borderId="0" xfId="0" applyNumberFormat="1" applyFont="1" applyAlignment="1">
      <alignment horizontal="center" vertical="center" wrapText="1"/>
    </xf>
    <xf numFmtId="37" fontId="364" fillId="0" borderId="0" xfId="0" applyNumberFormat="1" applyFont="1" applyAlignment="1">
      <alignment horizontal="center" vertical="center" wrapText="1"/>
    </xf>
    <xf numFmtId="37" fontId="365" fillId="0" borderId="0" xfId="0" applyNumberFormat="1" applyFont="1" applyAlignment="1">
      <alignment horizontal="center" vertical="center" wrapText="1"/>
    </xf>
    <xf numFmtId="37" fontId="366" fillId="0" borderId="0" xfId="0" applyNumberFormat="1" applyFont="1" applyAlignment="1">
      <alignment horizontal="center" vertical="center" wrapText="1"/>
    </xf>
    <xf numFmtId="37" fontId="367" fillId="0" borderId="0" xfId="0" applyNumberFormat="1" applyFont="1" applyAlignment="1">
      <alignment horizontal="center" vertical="center" wrapText="1"/>
    </xf>
    <xf numFmtId="37" fontId="368" fillId="0" borderId="0" xfId="0" applyNumberFormat="1" applyFont="1" applyAlignment="1">
      <alignment horizontal="center" vertical="center" wrapText="1"/>
    </xf>
    <xf numFmtId="37" fontId="369" fillId="0" borderId="0" xfId="0" applyNumberFormat="1" applyFont="1" applyAlignment="1">
      <alignment horizontal="center" vertical="center" wrapText="1"/>
    </xf>
    <xf numFmtId="37" fontId="370" fillId="0" borderId="0" xfId="0" applyNumberFormat="1" applyFont="1" applyAlignment="1">
      <alignment horizontal="center" vertical="center" wrapText="1"/>
    </xf>
    <xf numFmtId="37" fontId="371" fillId="0" borderId="0" xfId="0" applyNumberFormat="1" applyFont="1" applyAlignment="1">
      <alignment horizontal="center" vertical="center" wrapText="1"/>
    </xf>
    <xf numFmtId="37" fontId="372" fillId="0" borderId="0" xfId="0" applyNumberFormat="1" applyFont="1" applyAlignment="1">
      <alignment horizontal="center" vertical="center" wrapText="1"/>
    </xf>
    <xf numFmtId="37" fontId="373" fillId="0" borderId="0" xfId="0" applyNumberFormat="1" applyFont="1" applyAlignment="1">
      <alignment horizontal="center" vertical="center" wrapText="1"/>
    </xf>
    <xf numFmtId="37" fontId="374" fillId="0" borderId="0" xfId="0" applyNumberFormat="1" applyFont="1" applyAlignment="1">
      <alignment horizontal="center" vertical="center" wrapText="1"/>
    </xf>
    <xf numFmtId="37" fontId="375" fillId="0" borderId="0" xfId="0" applyNumberFormat="1" applyFont="1" applyAlignment="1">
      <alignment horizontal="center" vertical="center" wrapText="1"/>
    </xf>
    <xf numFmtId="37" fontId="376" fillId="0" borderId="0" xfId="0" applyNumberFormat="1" applyFont="1" applyAlignment="1">
      <alignment horizontal="center" vertical="center" wrapText="1"/>
    </xf>
    <xf numFmtId="37" fontId="377" fillId="0" borderId="0" xfId="0" applyNumberFormat="1" applyFont="1" applyAlignment="1">
      <alignment horizontal="center" vertical="center" wrapText="1"/>
    </xf>
    <xf numFmtId="37" fontId="378" fillId="0" borderId="0" xfId="0" applyNumberFormat="1" applyFont="1" applyAlignment="1">
      <alignment horizontal="center" vertical="center" wrapText="1"/>
    </xf>
    <xf numFmtId="37" fontId="379" fillId="0" borderId="0" xfId="0" applyNumberFormat="1" applyFont="1" applyAlignment="1">
      <alignment horizontal="center" vertical="center" wrapText="1"/>
    </xf>
    <xf numFmtId="37" fontId="380" fillId="0" borderId="0" xfId="0" applyNumberFormat="1" applyFont="1" applyAlignment="1">
      <alignment horizontal="center" vertical="center" wrapText="1"/>
    </xf>
    <xf numFmtId="37" fontId="381" fillId="0" borderId="0" xfId="0" applyNumberFormat="1" applyFont="1" applyAlignment="1">
      <alignment horizontal="center" vertical="center" wrapText="1"/>
    </xf>
    <xf numFmtId="37" fontId="382" fillId="0" borderId="0" xfId="0" applyNumberFormat="1" applyFont="1" applyAlignment="1">
      <alignment horizontal="center" vertical="center" wrapText="1"/>
    </xf>
    <xf numFmtId="37" fontId="383" fillId="0" borderId="0" xfId="0" applyNumberFormat="1" applyFont="1" applyAlignment="1">
      <alignment horizontal="center" vertical="center" wrapText="1"/>
    </xf>
    <xf numFmtId="37" fontId="384" fillId="0" borderId="0" xfId="0" applyNumberFormat="1" applyFont="1" applyAlignment="1">
      <alignment horizontal="center" vertical="center" wrapText="1"/>
    </xf>
    <xf numFmtId="37" fontId="385" fillId="0" borderId="0" xfId="0" applyNumberFormat="1" applyFont="1" applyAlignment="1">
      <alignment horizontal="center" vertical="center" wrapText="1"/>
    </xf>
    <xf numFmtId="37" fontId="386" fillId="0" borderId="0" xfId="0" applyNumberFormat="1" applyFont="1" applyAlignment="1">
      <alignment horizontal="center" vertical="center" wrapText="1"/>
    </xf>
    <xf numFmtId="37" fontId="387" fillId="0" borderId="0" xfId="0" applyNumberFormat="1" applyFont="1" applyAlignment="1">
      <alignment horizontal="center" vertical="center" wrapText="1"/>
    </xf>
    <xf numFmtId="37" fontId="388" fillId="0" borderId="0" xfId="0" applyNumberFormat="1" applyFont="1" applyAlignment="1">
      <alignment horizontal="center" vertical="center" wrapText="1"/>
    </xf>
    <xf numFmtId="37" fontId="389" fillId="0" borderId="3" xfId="0" applyNumberFormat="1" applyFont="1" applyBorder="1" applyAlignment="1">
      <alignment horizontal="center" vertical="center"/>
    </xf>
    <xf numFmtId="37" fontId="390" fillId="0" borderId="4" xfId="0" applyNumberFormat="1" applyFont="1" applyBorder="1" applyAlignment="1">
      <alignment horizontal="center" vertical="center"/>
    </xf>
    <xf numFmtId="37" fontId="391" fillId="0" borderId="4" xfId="0" applyNumberFormat="1" applyFont="1" applyBorder="1" applyAlignment="1">
      <alignment horizontal="center" vertical="center"/>
    </xf>
    <xf numFmtId="37" fontId="392" fillId="0" borderId="4" xfId="0" applyNumberFormat="1" applyFont="1" applyBorder="1" applyAlignment="1">
      <alignment horizontal="center" vertical="center"/>
    </xf>
    <xf numFmtId="37" fontId="393" fillId="0" borderId="4" xfId="0" applyNumberFormat="1" applyFont="1" applyBorder="1" applyAlignment="1">
      <alignment horizontal="center" vertical="center"/>
    </xf>
    <xf numFmtId="37" fontId="394" fillId="0" borderId="4" xfId="0" applyNumberFormat="1" applyFont="1" applyBorder="1" applyAlignment="1">
      <alignment horizontal="center" vertical="center"/>
    </xf>
    <xf numFmtId="37" fontId="395" fillId="0" borderId="4" xfId="0" applyNumberFormat="1" applyFont="1" applyBorder="1" applyAlignment="1">
      <alignment horizontal="center" vertical="center"/>
    </xf>
    <xf numFmtId="37" fontId="396" fillId="0" borderId="4" xfId="0" applyNumberFormat="1" applyFont="1" applyBorder="1" applyAlignment="1">
      <alignment horizontal="center" vertical="center"/>
    </xf>
    <xf numFmtId="37" fontId="397" fillId="0" borderId="4" xfId="0" applyNumberFormat="1" applyFont="1" applyBorder="1" applyAlignment="1">
      <alignment horizontal="center" vertical="center"/>
    </xf>
    <xf numFmtId="37" fontId="398" fillId="0" borderId="4" xfId="0" applyNumberFormat="1" applyFont="1" applyBorder="1" applyAlignment="1">
      <alignment horizontal="center" vertical="center"/>
    </xf>
    <xf numFmtId="37" fontId="399" fillId="0" borderId="4" xfId="0" applyNumberFormat="1" applyFont="1" applyBorder="1" applyAlignment="1">
      <alignment horizontal="center" vertical="center"/>
    </xf>
    <xf numFmtId="37" fontId="407" fillId="0" borderId="1" xfId="0" applyNumberFormat="1" applyFont="1" applyBorder="1" applyAlignment="1">
      <alignment horizontal="center" vertical="center" wrapText="1"/>
    </xf>
    <xf numFmtId="37" fontId="408" fillId="0" borderId="1" xfId="0" applyNumberFormat="1" applyFont="1" applyBorder="1" applyAlignment="1">
      <alignment horizontal="center" vertical="center" wrapText="1"/>
    </xf>
    <xf numFmtId="37" fontId="409" fillId="0" borderId="1" xfId="0" applyNumberFormat="1" applyFont="1" applyBorder="1" applyAlignment="1">
      <alignment horizontal="center" vertical="center" wrapText="1"/>
    </xf>
    <xf numFmtId="37" fontId="410" fillId="0" borderId="1" xfId="0" applyNumberFormat="1" applyFont="1" applyBorder="1" applyAlignment="1">
      <alignment horizontal="center" vertical="center" wrapText="1"/>
    </xf>
    <xf numFmtId="37" fontId="411" fillId="0" borderId="1" xfId="0" applyNumberFormat="1" applyFont="1" applyBorder="1" applyAlignment="1">
      <alignment horizontal="center" vertical="center" wrapText="1"/>
    </xf>
    <xf numFmtId="37" fontId="412" fillId="0" borderId="1" xfId="0" applyNumberFormat="1" applyFont="1" applyBorder="1" applyAlignment="1">
      <alignment horizontal="center" vertical="center" wrapText="1"/>
    </xf>
    <xf numFmtId="37" fontId="413" fillId="0" borderId="0" xfId="0" applyNumberFormat="1" applyFont="1" applyAlignment="1">
      <alignment horizontal="center" vertical="center" wrapText="1"/>
    </xf>
    <xf numFmtId="37" fontId="414" fillId="0" borderId="0" xfId="0" applyNumberFormat="1" applyFont="1" applyAlignment="1">
      <alignment horizontal="center" vertical="center" wrapText="1"/>
    </xf>
    <xf numFmtId="37" fontId="415" fillId="0" borderId="0" xfId="0" applyNumberFormat="1" applyFont="1" applyAlignment="1">
      <alignment horizontal="center" vertical="center" wrapText="1"/>
    </xf>
    <xf numFmtId="37" fontId="416" fillId="0" borderId="0" xfId="0" applyNumberFormat="1" applyFont="1" applyAlignment="1">
      <alignment horizontal="center" vertical="center" wrapText="1"/>
    </xf>
    <xf numFmtId="37" fontId="417" fillId="0" borderId="3" xfId="0" applyNumberFormat="1" applyFont="1" applyBorder="1" applyAlignment="1">
      <alignment horizontal="center" vertical="center"/>
    </xf>
    <xf numFmtId="37" fontId="418" fillId="0" borderId="4" xfId="0" applyNumberFormat="1" applyFont="1" applyBorder="1" applyAlignment="1">
      <alignment horizontal="center" vertical="center"/>
    </xf>
    <xf numFmtId="37" fontId="419" fillId="0" borderId="4" xfId="0" applyNumberFormat="1" applyFont="1" applyBorder="1" applyAlignment="1">
      <alignment horizontal="center" vertical="center"/>
    </xf>
    <xf numFmtId="37" fontId="420" fillId="0" borderId="4" xfId="0" applyNumberFormat="1" applyFont="1" applyBorder="1" applyAlignment="1">
      <alignment horizontal="center" vertical="center"/>
    </xf>
    <xf numFmtId="37" fontId="421" fillId="0" borderId="4" xfId="0" applyNumberFormat="1" applyFont="1" applyBorder="1" applyAlignment="1">
      <alignment horizontal="center" vertical="center"/>
    </xf>
    <xf numFmtId="37" fontId="426" fillId="0" borderId="1" xfId="0" applyNumberFormat="1" applyFont="1" applyBorder="1" applyAlignment="1">
      <alignment horizontal="center" vertical="center"/>
    </xf>
    <xf numFmtId="37" fontId="427" fillId="0" borderId="1" xfId="0" applyNumberFormat="1" applyFont="1" applyBorder="1" applyAlignment="1">
      <alignment horizontal="center" vertical="center"/>
    </xf>
    <xf numFmtId="37" fontId="428" fillId="0" borderId="1" xfId="0" applyNumberFormat="1" applyFont="1" applyBorder="1" applyAlignment="1">
      <alignment horizontal="center" vertical="center" wrapText="1"/>
    </xf>
    <xf numFmtId="37" fontId="429" fillId="0" borderId="1" xfId="0" applyNumberFormat="1" applyFont="1" applyBorder="1" applyAlignment="1">
      <alignment horizontal="center" vertical="center" wrapText="1"/>
    </xf>
    <xf numFmtId="37" fontId="430" fillId="0" borderId="1" xfId="0" applyNumberFormat="1" applyFont="1" applyBorder="1" applyAlignment="1">
      <alignment horizontal="center" vertical="center" wrapText="1"/>
    </xf>
    <xf numFmtId="37" fontId="431" fillId="0" borderId="0" xfId="0" applyNumberFormat="1" applyFont="1" applyAlignment="1">
      <alignment horizontal="center" vertical="center" wrapText="1"/>
    </xf>
    <xf numFmtId="37" fontId="432" fillId="0" borderId="0" xfId="0" applyNumberFormat="1" applyFont="1" applyAlignment="1">
      <alignment horizontal="center" vertical="center" wrapText="1"/>
    </xf>
    <xf numFmtId="37" fontId="433" fillId="0" borderId="0" xfId="0" applyNumberFormat="1" applyFont="1" applyAlignment="1">
      <alignment horizontal="center" vertical="center" wrapText="1"/>
    </xf>
    <xf numFmtId="37" fontId="434" fillId="0" borderId="3" xfId="0" applyNumberFormat="1" applyFont="1" applyBorder="1" applyAlignment="1">
      <alignment horizontal="center" vertical="center"/>
    </xf>
    <xf numFmtId="37" fontId="435" fillId="0" borderId="4" xfId="0" applyNumberFormat="1" applyFont="1" applyBorder="1" applyAlignment="1">
      <alignment horizontal="center" vertical="center"/>
    </xf>
    <xf numFmtId="37" fontId="436" fillId="0" borderId="4" xfId="0" applyNumberFormat="1" applyFont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164" fontId="437" fillId="0" borderId="0" xfId="0" applyNumberFormat="1" applyFont="1" applyAlignment="1">
      <alignment horizontal="center" vertical="center" wrapText="1"/>
    </xf>
    <xf numFmtId="164" fontId="437" fillId="0" borderId="8" xfId="0" applyNumberFormat="1" applyFont="1" applyBorder="1" applyAlignment="1">
      <alignment horizontal="center" vertical="center" wrapText="1"/>
    </xf>
    <xf numFmtId="164" fontId="437" fillId="0" borderId="0" xfId="0" applyNumberFormat="1" applyFont="1" applyBorder="1" applyAlignment="1">
      <alignment horizontal="center" vertical="center" wrapText="1"/>
    </xf>
    <xf numFmtId="10" fontId="438" fillId="0" borderId="0" xfId="0" applyNumberFormat="1" applyFont="1" applyAlignment="1">
      <alignment horizontal="center" vertical="center"/>
    </xf>
    <xf numFmtId="10" fontId="438" fillId="0" borderId="3" xfId="0" applyNumberFormat="1" applyFont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/>
    <xf numFmtId="37" fontId="0" fillId="0" borderId="0" xfId="0" applyNumberFormat="1"/>
    <xf numFmtId="37" fontId="438" fillId="0" borderId="0" xfId="0" applyNumberFormat="1" applyFont="1" applyAlignment="1">
      <alignment horizontal="right" vertical="center" wrapText="1"/>
    </xf>
    <xf numFmtId="37" fontId="438" fillId="0" borderId="0" xfId="0" applyNumberFormat="1" applyFont="1" applyBorder="1" applyAlignment="1">
      <alignment horizontal="center" vertical="center"/>
    </xf>
    <xf numFmtId="0" fontId="0" fillId="0" borderId="0" xfId="0" applyBorder="1"/>
    <xf numFmtId="10" fontId="0" fillId="0" borderId="0" xfId="0" applyNumberFormat="1"/>
    <xf numFmtId="3" fontId="439" fillId="0" borderId="0" xfId="0" applyNumberFormat="1" applyFont="1"/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86" fillId="0" borderId="0" xfId="0" applyNumberFormat="1" applyFont="1" applyAlignment="1">
      <alignment horizontal="center" vertical="center"/>
    </xf>
    <xf numFmtId="37" fontId="87" fillId="0" borderId="0" xfId="0" applyNumberFormat="1" applyFont="1" applyAlignment="1">
      <alignment horizontal="center" vertical="center"/>
    </xf>
    <xf numFmtId="37" fontId="88" fillId="0" borderId="0" xfId="0" applyNumberFormat="1" applyFont="1" applyAlignment="1">
      <alignment horizontal="center" vertical="center"/>
    </xf>
    <xf numFmtId="37" fontId="89" fillId="0" borderId="0" xfId="0" applyNumberFormat="1" applyFont="1" applyAlignment="1">
      <alignment horizontal="right" vertical="center"/>
    </xf>
    <xf numFmtId="37" fontId="90" fillId="0" borderId="1" xfId="0" applyNumberFormat="1" applyFont="1" applyBorder="1" applyAlignment="1">
      <alignment horizontal="center" vertical="center"/>
    </xf>
    <xf numFmtId="37" fontId="92" fillId="0" borderId="1" xfId="0" applyNumberFormat="1" applyFont="1" applyBorder="1" applyAlignment="1">
      <alignment horizontal="center" vertical="center"/>
    </xf>
    <xf numFmtId="37" fontId="93" fillId="0" borderId="1" xfId="0" applyNumberFormat="1" applyFont="1" applyBorder="1" applyAlignment="1">
      <alignment horizontal="center" vertical="center"/>
    </xf>
    <xf numFmtId="37" fontId="119" fillId="0" borderId="0" xfId="0" applyNumberFormat="1" applyFont="1" applyAlignment="1">
      <alignment horizontal="center" vertical="center"/>
    </xf>
    <xf numFmtId="37" fontId="120" fillId="0" borderId="0" xfId="0" applyNumberFormat="1" applyFont="1" applyAlignment="1">
      <alignment horizontal="center" vertical="center"/>
    </xf>
    <xf numFmtId="37" fontId="121" fillId="0" borderId="0" xfId="0" applyNumberFormat="1" applyFont="1" applyAlignment="1">
      <alignment horizontal="center" vertical="center"/>
    </xf>
    <xf numFmtId="37" fontId="122" fillId="0" borderId="0" xfId="0" applyNumberFormat="1" applyFont="1" applyAlignment="1">
      <alignment horizontal="right" vertical="center"/>
    </xf>
    <xf numFmtId="37" fontId="136" fillId="0" borderId="0" xfId="0" applyNumberFormat="1" applyFont="1" applyAlignment="1">
      <alignment horizontal="center" vertical="center"/>
    </xf>
    <xf numFmtId="37" fontId="137" fillId="0" borderId="0" xfId="0" applyNumberFormat="1" applyFont="1" applyAlignment="1">
      <alignment horizontal="center" vertical="center"/>
    </xf>
    <xf numFmtId="37" fontId="138" fillId="0" borderId="0" xfId="0" applyNumberFormat="1" applyFont="1" applyAlignment="1">
      <alignment horizontal="center" vertical="center"/>
    </xf>
    <xf numFmtId="37" fontId="139" fillId="0" borderId="0" xfId="0" applyNumberFormat="1" applyFont="1" applyAlignment="1">
      <alignment horizontal="right" vertical="center"/>
    </xf>
    <xf numFmtId="37" fontId="140" fillId="0" borderId="1" xfId="0" applyNumberFormat="1" applyFont="1" applyBorder="1" applyAlignment="1">
      <alignment horizontal="center" vertical="center"/>
    </xf>
    <xf numFmtId="37" fontId="141" fillId="0" borderId="1" xfId="0" applyNumberFormat="1" applyFont="1" applyBorder="1" applyAlignment="1">
      <alignment horizontal="center" vertical="center"/>
    </xf>
    <xf numFmtId="37" fontId="142" fillId="0" borderId="1" xfId="0" applyNumberFormat="1" applyFont="1" applyBorder="1" applyAlignment="1">
      <alignment horizontal="center" vertical="center"/>
    </xf>
    <xf numFmtId="37" fontId="168" fillId="0" borderId="0" xfId="0" applyNumberFormat="1" applyFont="1" applyAlignment="1">
      <alignment horizontal="center" vertical="center"/>
    </xf>
    <xf numFmtId="37" fontId="169" fillId="0" borderId="0" xfId="0" applyNumberFormat="1" applyFont="1" applyAlignment="1">
      <alignment horizontal="center" vertical="center"/>
    </xf>
    <xf numFmtId="37" fontId="170" fillId="0" borderId="0" xfId="0" applyNumberFormat="1" applyFont="1" applyAlignment="1">
      <alignment horizontal="center" vertical="center"/>
    </xf>
    <xf numFmtId="37" fontId="171" fillId="0" borderId="0" xfId="0" applyNumberFormat="1" applyFont="1" applyAlignment="1">
      <alignment horizontal="right" vertical="center"/>
    </xf>
    <xf numFmtId="37" fontId="172" fillId="0" borderId="1" xfId="0" applyNumberFormat="1" applyFont="1" applyBorder="1" applyAlignment="1">
      <alignment horizontal="center" vertical="center"/>
    </xf>
    <xf numFmtId="37" fontId="173" fillId="0" borderId="1" xfId="0" applyNumberFormat="1" applyFont="1" applyBorder="1" applyAlignment="1">
      <alignment horizontal="center" vertical="center"/>
    </xf>
    <xf numFmtId="37" fontId="247" fillId="0" borderId="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37" fontId="194" fillId="0" borderId="0" xfId="0" applyNumberFormat="1" applyFont="1" applyAlignment="1">
      <alignment horizontal="center" vertical="center"/>
    </xf>
    <xf numFmtId="37" fontId="195" fillId="0" borderId="0" xfId="0" applyNumberFormat="1" applyFont="1" applyAlignment="1">
      <alignment horizontal="center" vertical="center"/>
    </xf>
    <xf numFmtId="37" fontId="196" fillId="0" borderId="0" xfId="0" applyNumberFormat="1" applyFont="1" applyAlignment="1">
      <alignment horizontal="center" vertical="center"/>
    </xf>
    <xf numFmtId="37" fontId="197" fillId="0" borderId="0" xfId="0" applyNumberFormat="1" applyFont="1" applyAlignment="1">
      <alignment horizontal="right" vertical="center"/>
    </xf>
    <xf numFmtId="37" fontId="198" fillId="0" borderId="1" xfId="0" applyNumberFormat="1" applyFont="1" applyBorder="1" applyAlignment="1">
      <alignment horizontal="center" vertical="center"/>
    </xf>
    <xf numFmtId="37" fontId="199" fillId="0" borderId="1" xfId="0" applyNumberFormat="1" applyFont="1" applyBorder="1" applyAlignment="1">
      <alignment horizontal="center" vertical="center"/>
    </xf>
    <xf numFmtId="37" fontId="318" fillId="0" borderId="5" xfId="0" applyNumberFormat="1" applyFont="1" applyBorder="1" applyAlignment="1">
      <alignment horizontal="center" vertical="center"/>
    </xf>
    <xf numFmtId="37" fontId="248" fillId="0" borderId="0" xfId="0" applyNumberFormat="1" applyFont="1" applyAlignment="1">
      <alignment horizontal="center" vertical="center"/>
    </xf>
    <xf numFmtId="37" fontId="249" fillId="0" borderId="0" xfId="0" applyNumberFormat="1" applyFont="1" applyAlignment="1">
      <alignment horizontal="center" vertical="center"/>
    </xf>
    <xf numFmtId="37" fontId="250" fillId="0" borderId="0" xfId="0" applyNumberFormat="1" applyFont="1" applyAlignment="1">
      <alignment horizontal="center" vertical="center"/>
    </xf>
    <xf numFmtId="37" fontId="251" fillId="0" borderId="0" xfId="0" applyNumberFormat="1" applyFont="1" applyAlignment="1">
      <alignment horizontal="right" vertical="center"/>
    </xf>
    <xf numFmtId="37" fontId="252" fillId="0" borderId="1" xfId="0" applyNumberFormat="1" applyFont="1" applyBorder="1" applyAlignment="1">
      <alignment horizontal="center" vertical="center"/>
    </xf>
    <xf numFmtId="37" fontId="253" fillId="0" borderId="1" xfId="0" applyNumberFormat="1" applyFont="1" applyBorder="1" applyAlignment="1">
      <alignment horizontal="center" vertical="center"/>
    </xf>
    <xf numFmtId="37" fontId="319" fillId="0" borderId="0" xfId="0" applyNumberFormat="1" applyFont="1" applyAlignment="1">
      <alignment horizontal="center" vertical="center"/>
    </xf>
    <xf numFmtId="37" fontId="320" fillId="0" borderId="0" xfId="0" applyNumberFormat="1" applyFont="1" applyAlignment="1">
      <alignment horizontal="center" vertical="center"/>
    </xf>
    <xf numFmtId="37" fontId="321" fillId="0" borderId="0" xfId="0" applyNumberFormat="1" applyFont="1" applyAlignment="1">
      <alignment horizontal="center" vertical="center"/>
    </xf>
    <xf numFmtId="37" fontId="322" fillId="0" borderId="0" xfId="0" applyNumberFormat="1" applyFont="1" applyAlignment="1">
      <alignment horizontal="right" vertical="center"/>
    </xf>
    <xf numFmtId="37" fontId="323" fillId="0" borderId="1" xfId="0" applyNumberFormat="1" applyFont="1" applyBorder="1" applyAlignment="1">
      <alignment horizontal="center" vertical="center"/>
    </xf>
    <xf numFmtId="37" fontId="324" fillId="0" borderId="1" xfId="0" applyNumberFormat="1" applyFont="1" applyBorder="1" applyAlignment="1">
      <alignment horizontal="center" vertical="center"/>
    </xf>
    <xf numFmtId="37" fontId="400" fillId="0" borderId="0" xfId="0" applyNumberFormat="1" applyFont="1" applyAlignment="1">
      <alignment horizontal="center" vertical="center"/>
    </xf>
    <xf numFmtId="37" fontId="401" fillId="0" borderId="0" xfId="0" applyNumberFormat="1" applyFont="1" applyAlignment="1">
      <alignment horizontal="center" vertical="center"/>
    </xf>
    <xf numFmtId="37" fontId="402" fillId="0" borderId="0" xfId="0" applyNumberFormat="1" applyFont="1" applyAlignment="1">
      <alignment horizontal="center" vertical="center"/>
    </xf>
    <xf numFmtId="37" fontId="403" fillId="0" borderId="0" xfId="0" applyNumberFormat="1" applyFont="1" applyAlignment="1">
      <alignment horizontal="right" vertical="center"/>
    </xf>
    <xf numFmtId="37" fontId="404" fillId="0" borderId="1" xfId="0" applyNumberFormat="1" applyFont="1" applyBorder="1" applyAlignment="1">
      <alignment horizontal="center" vertical="center"/>
    </xf>
    <xf numFmtId="37" fontId="405" fillId="0" borderId="1" xfId="0" applyNumberFormat="1" applyFont="1" applyBorder="1" applyAlignment="1">
      <alignment horizontal="center" vertical="center"/>
    </xf>
    <xf numFmtId="37" fontId="406" fillId="0" borderId="1" xfId="0" applyNumberFormat="1" applyFont="1" applyBorder="1" applyAlignment="1">
      <alignment horizontal="center" vertical="center"/>
    </xf>
    <xf numFmtId="37" fontId="422" fillId="0" borderId="0" xfId="0" applyNumberFormat="1" applyFont="1" applyAlignment="1">
      <alignment horizontal="center" vertical="center"/>
    </xf>
    <xf numFmtId="37" fontId="423" fillId="0" borderId="0" xfId="0" applyNumberFormat="1" applyFont="1" applyAlignment="1">
      <alignment horizontal="center" vertical="center"/>
    </xf>
    <xf numFmtId="37" fontId="424" fillId="0" borderId="0" xfId="0" applyNumberFormat="1" applyFont="1" applyAlignment="1">
      <alignment horizontal="center" vertical="center"/>
    </xf>
    <xf numFmtId="37" fontId="425" fillId="0" borderId="0" xfId="0" applyNumberFormat="1" applyFont="1" applyAlignment="1">
      <alignment horizontal="right" vertical="center"/>
    </xf>
    <xf numFmtId="37" fontId="438" fillId="0" borderId="0" xfId="0" applyNumberFormat="1" applyFont="1" applyAlignment="1">
      <alignment horizontal="center" vertical="center" wrapText="1"/>
    </xf>
    <xf numFmtId="37" fontId="0" fillId="0" borderId="0" xfId="0" applyNumberFormat="1" applyFont="1" applyAlignment="1">
      <alignment horizontal="center" vertical="center" wrapText="1"/>
    </xf>
    <xf numFmtId="0" fontId="440" fillId="0" borderId="0" xfId="0" applyFont="1"/>
    <xf numFmtId="3" fontId="0" fillId="0" borderId="0" xfId="0" applyNumberFormat="1" applyFill="1"/>
    <xf numFmtId="0" fontId="0" fillId="0" borderId="0" xfId="0" applyFill="1"/>
    <xf numFmtId="164" fontId="0" fillId="0" borderId="0" xfId="0" applyNumberFormat="1" applyFill="1"/>
    <xf numFmtId="37" fontId="212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workbookViewId="0"/>
  </sheetViews>
  <sheetFormatPr defaultRowHeight="15"/>
  <sheetData>
    <row r="22" spans="1:10" ht="39.950000000000003" customHeight="1">
      <c r="A22" s="374" t="s">
        <v>0</v>
      </c>
      <c r="B22" s="375"/>
      <c r="C22" s="375"/>
      <c r="D22" s="375"/>
      <c r="E22" s="375"/>
      <c r="F22" s="375"/>
      <c r="G22" s="375"/>
      <c r="H22" s="375"/>
      <c r="I22" s="375"/>
      <c r="J22" s="375"/>
    </row>
    <row r="23" spans="1:10" ht="39.950000000000003" customHeight="1">
      <c r="A23" s="376" t="s">
        <v>1</v>
      </c>
      <c r="B23" s="375"/>
      <c r="C23" s="375"/>
      <c r="D23" s="375"/>
      <c r="E23" s="375"/>
      <c r="F23" s="375"/>
      <c r="G23" s="375"/>
      <c r="H23" s="375"/>
      <c r="I23" s="375"/>
      <c r="J23" s="375"/>
    </row>
    <row r="24" spans="1:10" ht="39.950000000000003" customHeight="1">
      <c r="A24" s="377" t="s">
        <v>2</v>
      </c>
      <c r="B24" s="375"/>
      <c r="C24" s="375"/>
      <c r="D24" s="375"/>
      <c r="E24" s="375"/>
      <c r="F24" s="375"/>
      <c r="G24" s="375"/>
      <c r="H24" s="375"/>
      <c r="I24" s="375"/>
      <c r="J24" s="375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8"/>
  <sheetViews>
    <sheetView rightToLeft="1" workbookViewId="0">
      <selection activeCell="I13" sqref="I13"/>
    </sheetView>
  </sheetViews>
  <sheetFormatPr defaultRowHeight="1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3" ht="20.100000000000001" customHeight="1">
      <c r="A1" s="445" t="s">
        <v>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3" ht="20.100000000000001" customHeight="1">
      <c r="A2" s="446" t="s">
        <v>89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</row>
    <row r="3" spans="1:13" ht="20.100000000000001" customHeight="1">
      <c r="A3" s="447" t="s">
        <v>2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</row>
    <row r="5" spans="1:13" ht="15.75">
      <c r="A5" s="448" t="s">
        <v>159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</row>
    <row r="7" spans="1:13" ht="15.75">
      <c r="A7" s="449" t="s">
        <v>160</v>
      </c>
      <c r="B7" s="384"/>
      <c r="C7" s="384"/>
      <c r="E7" s="450" t="s">
        <v>105</v>
      </c>
      <c r="F7" s="384"/>
      <c r="G7" s="384"/>
      <c r="I7" s="451" t="s">
        <v>7</v>
      </c>
      <c r="J7" s="384"/>
      <c r="K7" s="384"/>
    </row>
    <row r="8" spans="1:13" ht="31.5">
      <c r="A8" s="333" t="s">
        <v>161</v>
      </c>
      <c r="C8" s="334" t="s">
        <v>69</v>
      </c>
      <c r="E8" s="335" t="s">
        <v>162</v>
      </c>
      <c r="G8" s="336" t="s">
        <v>163</v>
      </c>
      <c r="I8" s="337" t="s">
        <v>162</v>
      </c>
      <c r="K8" s="338" t="s">
        <v>163</v>
      </c>
    </row>
    <row r="9" spans="1:13" ht="30">
      <c r="A9" s="339" t="s">
        <v>164</v>
      </c>
      <c r="C9" s="1" t="s">
        <v>76</v>
      </c>
      <c r="E9" s="361">
        <v>57433483</v>
      </c>
      <c r="G9" s="364">
        <f>E9/E13</f>
        <v>0.73272775307191806</v>
      </c>
      <c r="I9" s="361">
        <v>108878559</v>
      </c>
      <c r="K9" s="364">
        <f>I9/I13</f>
        <v>0.60460074157972232</v>
      </c>
      <c r="L9" s="372"/>
      <c r="M9" s="372"/>
    </row>
    <row r="10" spans="1:13" ht="20.25">
      <c r="A10" s="340" t="s">
        <v>165</v>
      </c>
      <c r="C10" s="1" t="s">
        <v>83</v>
      </c>
      <c r="E10" s="361">
        <v>33313</v>
      </c>
      <c r="G10" s="364">
        <f>E10/E13</f>
        <v>4.2500225239839283E-4</v>
      </c>
      <c r="I10" s="361">
        <v>2932015</v>
      </c>
      <c r="K10" s="364">
        <f>I10/I13</f>
        <v>1.6281428222455346E-2</v>
      </c>
      <c r="L10" s="372"/>
      <c r="M10" s="372"/>
    </row>
    <row r="11" spans="1:13" ht="20.25">
      <c r="A11" s="341" t="s">
        <v>165</v>
      </c>
      <c r="C11" s="1" t="s">
        <v>85</v>
      </c>
      <c r="E11" s="361">
        <v>4763527</v>
      </c>
      <c r="G11" s="364">
        <f>E11/E13</f>
        <v>6.077236227180257E-2</v>
      </c>
      <c r="I11" s="361">
        <v>29377919</v>
      </c>
      <c r="K11" s="364">
        <f>I11/I13</f>
        <v>0.1631350724752797</v>
      </c>
      <c r="L11" s="372"/>
      <c r="M11" s="372"/>
    </row>
    <row r="12" spans="1:13" ht="20.25">
      <c r="A12" s="342" t="s">
        <v>165</v>
      </c>
      <c r="C12" s="1" t="s">
        <v>87</v>
      </c>
      <c r="E12" s="361">
        <v>16152791</v>
      </c>
      <c r="G12" s="364">
        <f>E12/E13</f>
        <v>0.20607488240388103</v>
      </c>
      <c r="I12" s="361">
        <v>38894910</v>
      </c>
      <c r="K12" s="364">
        <f>I12/I13</f>
        <v>0.21598275772254261</v>
      </c>
      <c r="L12" s="372"/>
      <c r="M12" s="372"/>
    </row>
    <row r="13" spans="1:13" ht="21" thickBot="1">
      <c r="A13" s="343" t="s">
        <v>63</v>
      </c>
      <c r="E13" s="362">
        <f>SUM(E9:$E$12)</f>
        <v>78383114</v>
      </c>
      <c r="G13" s="365">
        <f>SUM(G9:$G$12)</f>
        <v>1</v>
      </c>
      <c r="I13" s="362">
        <f>SUM(I9:$I$12)</f>
        <v>180083403</v>
      </c>
      <c r="J13" s="359"/>
      <c r="K13" s="365">
        <f>SUM(K9:$K$12)</f>
        <v>1</v>
      </c>
      <c r="L13" s="372"/>
      <c r="M13" s="372"/>
    </row>
    <row r="14" spans="1:13" ht="15.75" thickTop="1">
      <c r="E14" s="344"/>
      <c r="G14" s="345"/>
      <c r="I14" s="346"/>
      <c r="K14" s="347"/>
    </row>
    <row r="18" spans="5:11">
      <c r="E18" s="367"/>
      <c r="F18" s="367"/>
      <c r="G18" s="367"/>
      <c r="H18" s="367"/>
      <c r="I18" s="367"/>
      <c r="J18" s="367"/>
      <c r="K18" s="367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16"/>
  <sheetViews>
    <sheetView rightToLeft="1" tabSelected="1" workbookViewId="0">
      <selection activeCell="E13" sqref="E13"/>
    </sheetView>
  </sheetViews>
  <sheetFormatPr defaultRowHeight="1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  <col min="6" max="6" width="11.140625" bestFit="1" customWidth="1"/>
    <col min="7" max="7" width="10.140625" bestFit="1" customWidth="1"/>
  </cols>
  <sheetData>
    <row r="1" spans="1:7" ht="20.100000000000001" customHeight="1">
      <c r="A1" s="452" t="s">
        <v>0</v>
      </c>
      <c r="B1" s="375"/>
      <c r="C1" s="375"/>
      <c r="D1" s="375"/>
      <c r="E1" s="375"/>
    </row>
    <row r="2" spans="1:7" ht="20.100000000000001" customHeight="1">
      <c r="A2" s="453" t="s">
        <v>89</v>
      </c>
      <c r="B2" s="375"/>
      <c r="C2" s="375"/>
      <c r="D2" s="375"/>
      <c r="E2" s="375"/>
    </row>
    <row r="3" spans="1:7" ht="20.100000000000001" customHeight="1">
      <c r="A3" s="454" t="s">
        <v>2</v>
      </c>
      <c r="B3" s="375"/>
      <c r="C3" s="375"/>
      <c r="D3" s="375"/>
      <c r="E3" s="375"/>
    </row>
    <row r="5" spans="1:7" ht="15.75">
      <c r="A5" s="455" t="s">
        <v>166</v>
      </c>
      <c r="B5" s="375"/>
      <c r="C5" s="375"/>
      <c r="D5" s="375"/>
      <c r="E5" s="375"/>
    </row>
    <row r="7" spans="1:7" ht="15.75">
      <c r="C7" s="348" t="s">
        <v>105</v>
      </c>
      <c r="E7" s="349" t="s">
        <v>7</v>
      </c>
    </row>
    <row r="8" spans="1:7" ht="15.75">
      <c r="A8" s="350" t="s">
        <v>101</v>
      </c>
      <c r="C8" s="351" t="s">
        <v>72</v>
      </c>
      <c r="E8" s="352" t="s">
        <v>72</v>
      </c>
    </row>
    <row r="9" spans="1:7" ht="20.25">
      <c r="A9" s="353" t="s">
        <v>149</v>
      </c>
      <c r="C9" s="361">
        <v>3009857</v>
      </c>
      <c r="D9" s="361"/>
      <c r="E9" s="361">
        <v>139248451</v>
      </c>
      <c r="F9" s="366"/>
      <c r="G9" s="366"/>
    </row>
    <row r="10" spans="1:7" ht="20.25">
      <c r="A10" s="354" t="s">
        <v>167</v>
      </c>
      <c r="C10" s="361">
        <v>7875744</v>
      </c>
      <c r="D10" s="361"/>
      <c r="E10" s="361">
        <v>26388589</v>
      </c>
      <c r="F10" s="366"/>
      <c r="G10" s="366"/>
    </row>
    <row r="11" spans="1:7" ht="20.25">
      <c r="A11" s="355" t="s">
        <v>168</v>
      </c>
      <c r="C11" s="361">
        <v>302988</v>
      </c>
      <c r="D11" s="361"/>
      <c r="E11" s="361">
        <v>118048954</v>
      </c>
      <c r="F11" s="366"/>
      <c r="G11" s="366"/>
    </row>
    <row r="12" spans="1:7" s="359" customFormat="1" ht="20.25">
      <c r="A12" s="457" t="s">
        <v>170</v>
      </c>
      <c r="C12" s="361">
        <v>1136258380</v>
      </c>
      <c r="D12" s="361"/>
      <c r="E12" s="361">
        <v>1379560744</v>
      </c>
    </row>
    <row r="13" spans="1:7" ht="21" thickBot="1">
      <c r="A13" s="356" t="s">
        <v>63</v>
      </c>
      <c r="C13" s="362">
        <f>SUM(C9:$C$12)</f>
        <v>1147446969</v>
      </c>
      <c r="E13" s="362">
        <f>SUM(E9:$E$12)</f>
        <v>1663246738</v>
      </c>
    </row>
    <row r="14" spans="1:7" ht="15.75" thickTop="1">
      <c r="C14" s="357"/>
      <c r="E14" s="358"/>
    </row>
    <row r="15" spans="1:7" ht="18.75">
      <c r="A15" s="456"/>
      <c r="C15" s="366"/>
    </row>
    <row r="16" spans="1:7">
      <c r="A16" s="457"/>
      <c r="C16" s="366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66"/>
  <sheetViews>
    <sheetView rightToLeft="1" view="pageBreakPreview" zoomScale="90" zoomScaleNormal="100" zoomScaleSheetLayoutView="90" workbookViewId="0">
      <selection activeCell="U57" sqref="U57"/>
    </sheetView>
  </sheetViews>
  <sheetFormatPr defaultRowHeight="15"/>
  <cols>
    <col min="1" max="1" width="17.85546875" bestFit="1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2.140625" bestFit="1" customWidth="1"/>
    <col min="10" max="10" width="19.42578125" bestFit="1" customWidth="1"/>
    <col min="11" max="11" width="1.42578125" customWidth="1"/>
    <col min="12" max="12" width="13.5703125" bestFit="1" customWidth="1"/>
    <col min="13" max="13" width="19.42578125" bestFit="1" customWidth="1"/>
    <col min="14" max="14" width="1.42578125" customWidth="1"/>
    <col min="15" max="15" width="14.85546875" bestFit="1" customWidth="1"/>
    <col min="16" max="16" width="1.42578125" customWidth="1"/>
    <col min="17" max="17" width="14" bestFit="1" customWidth="1"/>
    <col min="18" max="18" width="1.42578125" customWidth="1"/>
    <col min="19" max="19" width="21.28515625" bestFit="1" customWidth="1"/>
    <col min="20" max="20" width="1.42578125" customWidth="1"/>
    <col min="21" max="21" width="21.28515625" bestFit="1" customWidth="1"/>
    <col min="22" max="22" width="1.42578125" customWidth="1"/>
    <col min="23" max="23" width="15.7109375" bestFit="1" customWidth="1"/>
    <col min="24" max="24" width="17.5703125" bestFit="1" customWidth="1"/>
  </cols>
  <sheetData>
    <row r="1" spans="1:24" ht="20.100000000000001" customHeight="1">
      <c r="A1" s="378" t="s">
        <v>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</row>
    <row r="2" spans="1:24" ht="20.100000000000001" customHeight="1">
      <c r="A2" s="379" t="s">
        <v>1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</row>
    <row r="3" spans="1:24" ht="20.100000000000001" customHeight="1">
      <c r="A3" s="380" t="s">
        <v>2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</row>
    <row r="5" spans="1:24" ht="15.75">
      <c r="A5" s="381" t="s">
        <v>3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</row>
    <row r="6" spans="1:24" ht="15.75">
      <c r="A6" s="382" t="s">
        <v>4</v>
      </c>
      <c r="B6" s="375"/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  <c r="W6" s="375"/>
    </row>
    <row r="8" spans="1:24" ht="15.75">
      <c r="C8" s="383" t="s">
        <v>5</v>
      </c>
      <c r="D8" s="384"/>
      <c r="E8" s="384"/>
      <c r="F8" s="384"/>
      <c r="G8" s="384"/>
      <c r="I8" s="385" t="s">
        <v>6</v>
      </c>
      <c r="J8" s="384"/>
      <c r="K8" s="384"/>
      <c r="L8" s="384"/>
      <c r="M8" s="384"/>
      <c r="O8" s="386" t="s">
        <v>7</v>
      </c>
      <c r="P8" s="384"/>
      <c r="Q8" s="384"/>
      <c r="R8" s="384"/>
      <c r="S8" s="384"/>
      <c r="T8" s="384"/>
      <c r="U8" s="384"/>
      <c r="V8" s="384"/>
      <c r="W8" s="384"/>
    </row>
    <row r="9" spans="1:24">
      <c r="A9" s="387" t="s">
        <v>8</v>
      </c>
      <c r="C9" s="387" t="s">
        <v>9</v>
      </c>
      <c r="E9" s="387" t="s">
        <v>10</v>
      </c>
      <c r="G9" s="387" t="s">
        <v>11</v>
      </c>
      <c r="I9" s="387" t="s">
        <v>12</v>
      </c>
      <c r="J9" s="375"/>
      <c r="L9" s="387" t="s">
        <v>13</v>
      </c>
      <c r="M9" s="375"/>
      <c r="O9" s="387" t="s">
        <v>9</v>
      </c>
      <c r="Q9" s="393" t="s">
        <v>14</v>
      </c>
      <c r="S9" s="387" t="s">
        <v>10</v>
      </c>
      <c r="U9" s="387" t="s">
        <v>11</v>
      </c>
      <c r="W9" s="397" t="s">
        <v>15</v>
      </c>
      <c r="X9" s="366"/>
    </row>
    <row r="10" spans="1:24">
      <c r="A10" s="388"/>
      <c r="C10" s="389"/>
      <c r="E10" s="390"/>
      <c r="G10" s="391"/>
      <c r="I10" s="2" t="s">
        <v>9</v>
      </c>
      <c r="J10" s="3" t="s">
        <v>10</v>
      </c>
      <c r="L10" s="4" t="s">
        <v>9</v>
      </c>
      <c r="M10" s="5" t="s">
        <v>16</v>
      </c>
      <c r="O10" s="392"/>
      <c r="Q10" s="394"/>
      <c r="S10" s="395"/>
      <c r="U10" s="396"/>
      <c r="W10" s="398"/>
    </row>
    <row r="11" spans="1:24" ht="20.25">
      <c r="A11" s="6" t="s">
        <v>17</v>
      </c>
      <c r="C11" s="361">
        <v>0</v>
      </c>
      <c r="D11" s="361"/>
      <c r="E11" s="361">
        <v>-1</v>
      </c>
      <c r="F11" s="361"/>
      <c r="G11" s="361">
        <v>-1</v>
      </c>
      <c r="H11" s="361"/>
      <c r="I11" s="361">
        <v>0</v>
      </c>
      <c r="J11" s="361">
        <v>0</v>
      </c>
      <c r="K11" s="361"/>
      <c r="L11" s="361">
        <v>0</v>
      </c>
      <c r="M11" s="361">
        <v>0</v>
      </c>
      <c r="N11" s="361"/>
      <c r="O11" s="361">
        <v>0</v>
      </c>
      <c r="P11" s="361"/>
      <c r="Q11" s="361">
        <v>4350</v>
      </c>
      <c r="R11" s="361"/>
      <c r="S11" s="361">
        <v>-1</v>
      </c>
      <c r="T11" s="361"/>
      <c r="U11" s="361">
        <v>-1</v>
      </c>
      <c r="W11" s="364">
        <v>-2.8654697976454977E-13</v>
      </c>
      <c r="X11" s="372"/>
    </row>
    <row r="12" spans="1:24" ht="20.25">
      <c r="A12" s="7" t="s">
        <v>18</v>
      </c>
      <c r="C12" s="361">
        <v>157360000</v>
      </c>
      <c r="D12" s="361"/>
      <c r="E12" s="361">
        <v>540209813510</v>
      </c>
      <c r="F12" s="361"/>
      <c r="G12" s="361">
        <v>395126286408</v>
      </c>
      <c r="H12" s="361"/>
      <c r="I12" s="361">
        <v>0</v>
      </c>
      <c r="J12" s="361">
        <v>0</v>
      </c>
      <c r="K12" s="361"/>
      <c r="L12" s="361">
        <v>12500000</v>
      </c>
      <c r="M12" s="361">
        <v>33503500000</v>
      </c>
      <c r="N12" s="361"/>
      <c r="O12" s="361">
        <v>144860000</v>
      </c>
      <c r="P12" s="361"/>
      <c r="Q12" s="361">
        <v>2929</v>
      </c>
      <c r="R12" s="361"/>
      <c r="S12" s="361">
        <v>497297874841</v>
      </c>
      <c r="T12" s="361"/>
      <c r="U12" s="361">
        <v>421770385107</v>
      </c>
      <c r="W12" s="364">
        <v>0.1208570300065419</v>
      </c>
      <c r="X12" s="372"/>
    </row>
    <row r="13" spans="1:24" ht="20.25">
      <c r="A13" s="8" t="s">
        <v>19</v>
      </c>
      <c r="C13" s="361">
        <v>4000000</v>
      </c>
      <c r="D13" s="361"/>
      <c r="E13" s="361">
        <v>27155069655</v>
      </c>
      <c r="F13" s="361"/>
      <c r="G13" s="361">
        <v>21789576000</v>
      </c>
      <c r="H13" s="361"/>
      <c r="I13" s="361">
        <v>0</v>
      </c>
      <c r="J13" s="361">
        <v>0</v>
      </c>
      <c r="K13" s="361"/>
      <c r="L13" s="361">
        <v>0</v>
      </c>
      <c r="M13" s="361">
        <v>0</v>
      </c>
      <c r="N13" s="361"/>
      <c r="O13" s="361">
        <v>4000000</v>
      </c>
      <c r="P13" s="361"/>
      <c r="Q13" s="361">
        <v>6500</v>
      </c>
      <c r="R13" s="361"/>
      <c r="S13" s="361">
        <v>27155069655</v>
      </c>
      <c r="T13" s="361"/>
      <c r="U13" s="361">
        <v>25845300000</v>
      </c>
      <c r="W13" s="364">
        <v>7.4058926561087184E-3</v>
      </c>
      <c r="X13" s="372"/>
    </row>
    <row r="14" spans="1:24" ht="30">
      <c r="A14" s="9" t="s">
        <v>20</v>
      </c>
      <c r="C14" s="361">
        <v>38137</v>
      </c>
      <c r="D14" s="361"/>
      <c r="E14" s="361">
        <v>26720136</v>
      </c>
      <c r="F14" s="361"/>
      <c r="G14" s="361">
        <v>26537059</v>
      </c>
      <c r="H14" s="361"/>
      <c r="I14" s="361">
        <v>0</v>
      </c>
      <c r="J14" s="361">
        <v>0</v>
      </c>
      <c r="K14" s="361"/>
      <c r="L14" s="361">
        <v>0</v>
      </c>
      <c r="M14" s="361">
        <v>0</v>
      </c>
      <c r="N14" s="361"/>
      <c r="O14" s="361">
        <v>38137</v>
      </c>
      <c r="P14" s="361"/>
      <c r="Q14" s="361">
        <v>700</v>
      </c>
      <c r="R14" s="361"/>
      <c r="S14" s="361">
        <v>26720136</v>
      </c>
      <c r="T14" s="361"/>
      <c r="U14" s="361">
        <v>26537059</v>
      </c>
      <c r="W14" s="364">
        <v>7.6041141082836634E-6</v>
      </c>
      <c r="X14" s="372"/>
    </row>
    <row r="15" spans="1:24" ht="30">
      <c r="A15" s="10" t="s">
        <v>21</v>
      </c>
      <c r="C15" s="361">
        <v>108053</v>
      </c>
      <c r="D15" s="361"/>
      <c r="E15" s="361">
        <v>54075554</v>
      </c>
      <c r="F15" s="361"/>
      <c r="G15" s="361">
        <v>53705042</v>
      </c>
      <c r="H15" s="361"/>
      <c r="I15" s="361">
        <v>0</v>
      </c>
      <c r="J15" s="361">
        <v>0</v>
      </c>
      <c r="K15" s="361"/>
      <c r="L15" s="361">
        <v>0</v>
      </c>
      <c r="M15" s="361">
        <v>0</v>
      </c>
      <c r="N15" s="361"/>
      <c r="O15" s="361">
        <v>108053</v>
      </c>
      <c r="P15" s="361"/>
      <c r="Q15" s="361">
        <v>500</v>
      </c>
      <c r="R15" s="361"/>
      <c r="S15" s="361">
        <v>54075554</v>
      </c>
      <c r="T15" s="361"/>
      <c r="U15" s="361">
        <v>53705042</v>
      </c>
      <c r="W15" s="364">
        <v>1.5389017583228294E-5</v>
      </c>
      <c r="X15" s="372"/>
    </row>
    <row r="16" spans="1:24" ht="20.25">
      <c r="A16" s="11" t="s">
        <v>22</v>
      </c>
      <c r="C16" s="361">
        <v>30220930</v>
      </c>
      <c r="D16" s="361"/>
      <c r="E16" s="361">
        <v>78221797463</v>
      </c>
      <c r="F16" s="361"/>
      <c r="G16" s="361">
        <v>48215990324</v>
      </c>
      <c r="H16" s="361"/>
      <c r="I16" s="361">
        <v>0</v>
      </c>
      <c r="J16" s="361">
        <v>0</v>
      </c>
      <c r="K16" s="361"/>
      <c r="L16" s="361">
        <v>0</v>
      </c>
      <c r="M16" s="361">
        <v>0</v>
      </c>
      <c r="N16" s="361"/>
      <c r="O16" s="361">
        <v>30220930</v>
      </c>
      <c r="P16" s="361"/>
      <c r="Q16" s="361">
        <v>1940</v>
      </c>
      <c r="R16" s="361"/>
      <c r="S16" s="361">
        <v>78221797463</v>
      </c>
      <c r="T16" s="361"/>
      <c r="U16" s="361">
        <v>58279764005</v>
      </c>
      <c r="W16" s="364">
        <v>1.6699890357023472E-2</v>
      </c>
      <c r="X16" s="372"/>
    </row>
    <row r="17" spans="1:24" ht="30">
      <c r="A17" s="12" t="s">
        <v>23</v>
      </c>
      <c r="C17" s="361">
        <v>14798285</v>
      </c>
      <c r="D17" s="361"/>
      <c r="E17" s="361">
        <v>53481947444</v>
      </c>
      <c r="F17" s="361"/>
      <c r="G17" s="361">
        <v>42085982919</v>
      </c>
      <c r="H17" s="361"/>
      <c r="I17" s="361">
        <v>0</v>
      </c>
      <c r="J17" s="361">
        <v>0</v>
      </c>
      <c r="K17" s="361"/>
      <c r="L17" s="361">
        <v>0</v>
      </c>
      <c r="M17" s="361">
        <v>0</v>
      </c>
      <c r="N17" s="361"/>
      <c r="O17" s="361">
        <v>14798285</v>
      </c>
      <c r="P17" s="361"/>
      <c r="Q17" s="361">
        <v>3629</v>
      </c>
      <c r="R17" s="361"/>
      <c r="S17" s="361">
        <v>53481947444</v>
      </c>
      <c r="T17" s="361"/>
      <c r="U17" s="361">
        <v>53383443556</v>
      </c>
      <c r="W17" s="364">
        <v>1.5296864520403117E-2</v>
      </c>
      <c r="X17" s="372"/>
    </row>
    <row r="18" spans="1:24" ht="30">
      <c r="A18" s="13" t="s">
        <v>24</v>
      </c>
      <c r="C18" s="361">
        <v>25453</v>
      </c>
      <c r="D18" s="361"/>
      <c r="E18" s="361">
        <v>25476109</v>
      </c>
      <c r="F18" s="361"/>
      <c r="G18" s="361">
        <v>25301555</v>
      </c>
      <c r="H18" s="361"/>
      <c r="I18" s="361">
        <v>0</v>
      </c>
      <c r="J18" s="361">
        <v>0</v>
      </c>
      <c r="K18" s="361"/>
      <c r="L18" s="361">
        <v>0</v>
      </c>
      <c r="M18" s="361">
        <v>0</v>
      </c>
      <c r="N18" s="361"/>
      <c r="O18" s="361">
        <v>25453</v>
      </c>
      <c r="P18" s="361"/>
      <c r="Q18" s="361">
        <v>1000</v>
      </c>
      <c r="R18" s="361"/>
      <c r="S18" s="361">
        <v>25476109</v>
      </c>
      <c r="T18" s="361"/>
      <c r="U18" s="361">
        <v>25301555</v>
      </c>
      <c r="W18" s="364">
        <v>7.2500841685966437E-6</v>
      </c>
      <c r="X18" s="372"/>
    </row>
    <row r="19" spans="1:24" ht="30">
      <c r="A19" s="14" t="s">
        <v>25</v>
      </c>
      <c r="C19" s="361">
        <v>325402</v>
      </c>
      <c r="D19" s="361"/>
      <c r="E19" s="361">
        <v>2485071657</v>
      </c>
      <c r="F19" s="361"/>
      <c r="G19" s="361">
        <v>7391194858</v>
      </c>
      <c r="H19" s="361"/>
      <c r="I19" s="361">
        <v>0</v>
      </c>
      <c r="J19" s="361">
        <v>0</v>
      </c>
      <c r="K19" s="361"/>
      <c r="L19" s="361">
        <v>0</v>
      </c>
      <c r="M19" s="361">
        <v>0</v>
      </c>
      <c r="N19" s="361"/>
      <c r="O19" s="361">
        <v>325402</v>
      </c>
      <c r="P19" s="361"/>
      <c r="Q19" s="361">
        <v>25250</v>
      </c>
      <c r="R19" s="361"/>
      <c r="S19" s="361">
        <v>2485071657</v>
      </c>
      <c r="T19" s="361"/>
      <c r="U19" s="361">
        <v>8167512917</v>
      </c>
      <c r="W19" s="364">
        <v>2.3403761585542981E-3</v>
      </c>
      <c r="X19" s="372"/>
    </row>
    <row r="20" spans="1:24" ht="30">
      <c r="A20" s="15" t="s">
        <v>26</v>
      </c>
      <c r="C20" s="361">
        <v>1400000</v>
      </c>
      <c r="D20" s="361"/>
      <c r="E20" s="361">
        <v>20386201563</v>
      </c>
      <c r="F20" s="361"/>
      <c r="G20" s="361">
        <v>15071786100</v>
      </c>
      <c r="H20" s="361"/>
      <c r="I20" s="361">
        <v>0</v>
      </c>
      <c r="J20" s="361">
        <v>0</v>
      </c>
      <c r="K20" s="361"/>
      <c r="L20" s="361">
        <v>0</v>
      </c>
      <c r="M20" s="361">
        <v>0</v>
      </c>
      <c r="N20" s="361"/>
      <c r="O20" s="361">
        <v>2660000</v>
      </c>
      <c r="P20" s="361"/>
      <c r="Q20" s="361">
        <v>5926</v>
      </c>
      <c r="R20" s="361"/>
      <c r="S20" s="361">
        <v>20386201563</v>
      </c>
      <c r="T20" s="361"/>
      <c r="U20" s="361">
        <v>15669369198</v>
      </c>
      <c r="W20" s="364">
        <v>4.4900104185025659E-3</v>
      </c>
      <c r="X20" s="372"/>
    </row>
    <row r="21" spans="1:24" ht="30">
      <c r="A21" s="16" t="s">
        <v>27</v>
      </c>
      <c r="C21" s="361">
        <v>587000</v>
      </c>
      <c r="D21" s="361"/>
      <c r="E21" s="361">
        <v>54355473828</v>
      </c>
      <c r="F21" s="361"/>
      <c r="G21" s="361">
        <v>60159607785</v>
      </c>
      <c r="H21" s="361"/>
      <c r="I21" s="361">
        <v>0</v>
      </c>
      <c r="J21" s="361">
        <v>0</v>
      </c>
      <c r="K21" s="361"/>
      <c r="L21" s="361">
        <v>0</v>
      </c>
      <c r="M21" s="361">
        <v>0</v>
      </c>
      <c r="N21" s="361"/>
      <c r="O21" s="361">
        <v>587000</v>
      </c>
      <c r="P21" s="361"/>
      <c r="Q21" s="361">
        <v>120150</v>
      </c>
      <c r="R21" s="361"/>
      <c r="S21" s="361">
        <v>54355473828</v>
      </c>
      <c r="T21" s="361"/>
      <c r="U21" s="361">
        <v>70108408102</v>
      </c>
      <c r="W21" s="364">
        <v>2.008935259772859E-2</v>
      </c>
      <c r="X21" s="372"/>
    </row>
    <row r="22" spans="1:24" ht="30">
      <c r="A22" s="17" t="s">
        <v>28</v>
      </c>
      <c r="C22" s="361">
        <v>1316253</v>
      </c>
      <c r="D22" s="361"/>
      <c r="E22" s="361">
        <v>48581660596</v>
      </c>
      <c r="F22" s="361"/>
      <c r="G22" s="361">
        <v>43047060594</v>
      </c>
      <c r="H22" s="361"/>
      <c r="I22" s="361">
        <v>0</v>
      </c>
      <c r="J22" s="361">
        <v>0</v>
      </c>
      <c r="K22" s="361"/>
      <c r="L22" s="361">
        <v>0</v>
      </c>
      <c r="M22" s="361">
        <v>0</v>
      </c>
      <c r="N22" s="361"/>
      <c r="O22" s="361">
        <v>1316253</v>
      </c>
      <c r="P22" s="361"/>
      <c r="Q22" s="361">
        <v>37450</v>
      </c>
      <c r="R22" s="361"/>
      <c r="S22" s="361">
        <v>48581660596</v>
      </c>
      <c r="T22" s="361"/>
      <c r="U22" s="361">
        <v>49000377485</v>
      </c>
      <c r="W22" s="364">
        <v>1.4040910175649596E-2</v>
      </c>
      <c r="X22" s="372"/>
    </row>
    <row r="23" spans="1:24" ht="30">
      <c r="A23" s="18" t="s">
        <v>29</v>
      </c>
      <c r="C23" s="361"/>
      <c r="D23" s="361"/>
      <c r="E23" s="361"/>
      <c r="F23" s="361"/>
      <c r="G23" s="361"/>
      <c r="H23" s="361"/>
      <c r="I23" s="361">
        <v>2000000</v>
      </c>
      <c r="J23" s="361">
        <v>17237981925</v>
      </c>
      <c r="K23" s="361"/>
      <c r="L23" s="361">
        <v>0</v>
      </c>
      <c r="M23" s="361">
        <v>0</v>
      </c>
      <c r="N23" s="361"/>
      <c r="O23" s="361">
        <v>2000000</v>
      </c>
      <c r="P23" s="361"/>
      <c r="Q23" s="361">
        <v>8310</v>
      </c>
      <c r="R23" s="361"/>
      <c r="S23" s="361">
        <v>17237981925</v>
      </c>
      <c r="T23" s="361"/>
      <c r="U23" s="361">
        <v>16521111000</v>
      </c>
      <c r="W23" s="364">
        <v>4.7340744594048809E-3</v>
      </c>
      <c r="X23" s="372"/>
    </row>
    <row r="24" spans="1:24" ht="20.25">
      <c r="A24" s="19" t="s">
        <v>30</v>
      </c>
      <c r="C24" s="361">
        <v>1394767</v>
      </c>
      <c r="D24" s="361"/>
      <c r="E24" s="361">
        <v>4652979483</v>
      </c>
      <c r="F24" s="361"/>
      <c r="G24" s="361">
        <v>4902551330</v>
      </c>
      <c r="H24" s="361"/>
      <c r="I24" s="361">
        <v>0</v>
      </c>
      <c r="J24" s="361">
        <v>0</v>
      </c>
      <c r="K24" s="361"/>
      <c r="L24" s="361">
        <v>1394767</v>
      </c>
      <c r="M24" s="361">
        <v>5268034959</v>
      </c>
      <c r="N24" s="361"/>
      <c r="O24" s="361">
        <v>0</v>
      </c>
      <c r="P24" s="361"/>
      <c r="Q24" s="361">
        <v>0</v>
      </c>
      <c r="R24" s="361"/>
      <c r="S24" s="361">
        <v>0</v>
      </c>
      <c r="T24" s="361"/>
      <c r="U24" s="361">
        <v>0</v>
      </c>
      <c r="W24" s="364">
        <v>0</v>
      </c>
      <c r="X24" s="372"/>
    </row>
    <row r="25" spans="1:24" ht="20.25">
      <c r="A25" s="20" t="s">
        <v>31</v>
      </c>
      <c r="C25" s="361">
        <v>5500000</v>
      </c>
      <c r="D25" s="361"/>
      <c r="E25" s="361">
        <v>40299530012</v>
      </c>
      <c r="F25" s="361"/>
      <c r="G25" s="361">
        <v>40676526000</v>
      </c>
      <c r="H25" s="361"/>
      <c r="I25" s="361">
        <v>0</v>
      </c>
      <c r="J25" s="361">
        <v>0</v>
      </c>
      <c r="K25" s="361"/>
      <c r="L25" s="361">
        <v>0</v>
      </c>
      <c r="M25" s="361">
        <v>0</v>
      </c>
      <c r="N25" s="361"/>
      <c r="O25" s="361">
        <v>5500000</v>
      </c>
      <c r="P25" s="361"/>
      <c r="Q25" s="361">
        <v>8570</v>
      </c>
      <c r="R25" s="361"/>
      <c r="S25" s="361">
        <v>40299530012</v>
      </c>
      <c r="T25" s="361"/>
      <c r="U25" s="361">
        <v>46854546750</v>
      </c>
      <c r="W25" s="364">
        <v>1.3426028859449402E-2</v>
      </c>
      <c r="X25" s="372"/>
    </row>
    <row r="26" spans="1:24" ht="30">
      <c r="A26" s="21" t="s">
        <v>32</v>
      </c>
      <c r="C26" s="361">
        <v>2900000</v>
      </c>
      <c r="D26" s="361"/>
      <c r="E26" s="361">
        <v>23524331141</v>
      </c>
      <c r="F26" s="361"/>
      <c r="G26" s="361">
        <v>24820434450</v>
      </c>
      <c r="H26" s="361"/>
      <c r="I26" s="361">
        <v>0</v>
      </c>
      <c r="J26" s="361">
        <v>0</v>
      </c>
      <c r="K26" s="361"/>
      <c r="L26" s="361">
        <v>0</v>
      </c>
      <c r="M26" s="361">
        <v>0</v>
      </c>
      <c r="N26" s="361"/>
      <c r="O26" s="361">
        <v>2900000</v>
      </c>
      <c r="P26" s="361"/>
      <c r="Q26" s="361">
        <v>9480</v>
      </c>
      <c r="R26" s="361"/>
      <c r="S26" s="361">
        <v>23524331141</v>
      </c>
      <c r="T26" s="361"/>
      <c r="U26" s="361">
        <v>27328422600</v>
      </c>
      <c r="W26" s="364">
        <v>7.8308769577592648E-3</v>
      </c>
      <c r="X26" s="372"/>
    </row>
    <row r="27" spans="1:24" ht="20.25">
      <c r="A27" s="22" t="s">
        <v>33</v>
      </c>
      <c r="C27" s="361">
        <v>18700000</v>
      </c>
      <c r="D27" s="361"/>
      <c r="E27" s="361">
        <v>248192171509</v>
      </c>
      <c r="F27" s="361"/>
      <c r="G27" s="361">
        <v>234775723050</v>
      </c>
      <c r="H27" s="361"/>
      <c r="I27" s="361">
        <v>0</v>
      </c>
      <c r="J27" s="361">
        <v>0</v>
      </c>
      <c r="K27" s="361"/>
      <c r="L27" s="361">
        <v>1000000</v>
      </c>
      <c r="M27" s="361">
        <v>14102201500</v>
      </c>
      <c r="N27" s="361"/>
      <c r="O27" s="361">
        <v>17700000</v>
      </c>
      <c r="P27" s="361"/>
      <c r="Q27" s="361">
        <v>14240</v>
      </c>
      <c r="R27" s="361"/>
      <c r="S27" s="361">
        <v>234919862872</v>
      </c>
      <c r="T27" s="361"/>
      <c r="U27" s="361">
        <v>250548314400</v>
      </c>
      <c r="W27" s="364">
        <v>7.179386277641886E-2</v>
      </c>
      <c r="X27" s="372"/>
    </row>
    <row r="28" spans="1:24" ht="30">
      <c r="A28" s="23" t="s">
        <v>34</v>
      </c>
      <c r="C28" s="361">
        <v>833442</v>
      </c>
      <c r="D28" s="361"/>
      <c r="E28" s="361">
        <v>6251260777</v>
      </c>
      <c r="F28" s="361"/>
      <c r="G28" s="361">
        <v>9925226581</v>
      </c>
      <c r="H28" s="361"/>
      <c r="I28" s="361">
        <v>0</v>
      </c>
      <c r="J28" s="361">
        <v>0</v>
      </c>
      <c r="K28" s="361"/>
      <c r="L28" s="361">
        <v>0</v>
      </c>
      <c r="M28" s="361">
        <v>0</v>
      </c>
      <c r="N28" s="361"/>
      <c r="O28" s="361">
        <v>833442</v>
      </c>
      <c r="P28" s="361"/>
      <c r="Q28" s="361">
        <v>11670</v>
      </c>
      <c r="R28" s="361"/>
      <c r="S28" s="361">
        <v>6251260777</v>
      </c>
      <c r="T28" s="361"/>
      <c r="U28" s="361">
        <v>9668396845</v>
      </c>
      <c r="W28" s="364">
        <v>2.7704499150998517E-3</v>
      </c>
      <c r="X28" s="372"/>
    </row>
    <row r="29" spans="1:24" ht="30">
      <c r="A29" s="24" t="s">
        <v>35</v>
      </c>
      <c r="C29" s="361">
        <v>10000000</v>
      </c>
      <c r="D29" s="361"/>
      <c r="E29" s="361">
        <v>105415855179</v>
      </c>
      <c r="F29" s="361"/>
      <c r="G29" s="361">
        <v>87178185000</v>
      </c>
      <c r="H29" s="361"/>
      <c r="I29" s="361">
        <v>1358171</v>
      </c>
      <c r="J29" s="361">
        <v>13662285359</v>
      </c>
      <c r="K29" s="361"/>
      <c r="L29" s="361">
        <v>0</v>
      </c>
      <c r="M29" s="361">
        <v>0</v>
      </c>
      <c r="N29" s="361"/>
      <c r="O29" s="361">
        <v>11358171</v>
      </c>
      <c r="P29" s="361"/>
      <c r="Q29" s="361">
        <v>10050</v>
      </c>
      <c r="R29" s="361"/>
      <c r="S29" s="361">
        <v>119078140538</v>
      </c>
      <c r="T29" s="361"/>
      <c r="U29" s="361">
        <v>113470428320</v>
      </c>
      <c r="W29" s="364">
        <v>3.2514608527685833E-2</v>
      </c>
      <c r="X29" s="372"/>
    </row>
    <row r="30" spans="1:24" ht="20.25">
      <c r="A30" s="25" t="s">
        <v>36</v>
      </c>
      <c r="C30" s="361">
        <v>11483934</v>
      </c>
      <c r="D30" s="361"/>
      <c r="E30" s="361">
        <v>122398171027</v>
      </c>
      <c r="F30" s="361"/>
      <c r="G30" s="361">
        <v>101450478015</v>
      </c>
      <c r="H30" s="361"/>
      <c r="I30" s="361">
        <v>0</v>
      </c>
      <c r="J30" s="361">
        <v>0</v>
      </c>
      <c r="K30" s="361"/>
      <c r="L30" s="361">
        <v>4000000</v>
      </c>
      <c r="M30" s="361">
        <v>41780184220</v>
      </c>
      <c r="N30" s="361"/>
      <c r="O30" s="361">
        <v>7483934</v>
      </c>
      <c r="P30" s="361"/>
      <c r="Q30" s="361">
        <v>11120</v>
      </c>
      <c r="R30" s="361"/>
      <c r="S30" s="361">
        <v>79765334221</v>
      </c>
      <c r="T30" s="361"/>
      <c r="U30" s="361">
        <v>82726179071</v>
      </c>
      <c r="W30" s="364">
        <v>2.3704936760256357E-2</v>
      </c>
      <c r="X30" s="372"/>
    </row>
    <row r="31" spans="1:24" ht="20.25">
      <c r="A31" s="26" t="s">
        <v>37</v>
      </c>
      <c r="C31" s="361">
        <v>900000</v>
      </c>
      <c r="D31" s="361"/>
      <c r="E31" s="361">
        <v>19249488475</v>
      </c>
      <c r="F31" s="361"/>
      <c r="G31" s="361">
        <v>17624506500</v>
      </c>
      <c r="H31" s="361"/>
      <c r="I31" s="361">
        <v>0</v>
      </c>
      <c r="J31" s="361">
        <v>0</v>
      </c>
      <c r="K31" s="361"/>
      <c r="L31" s="361">
        <v>0</v>
      </c>
      <c r="M31" s="361">
        <v>0</v>
      </c>
      <c r="N31" s="361"/>
      <c r="O31" s="361">
        <v>900000</v>
      </c>
      <c r="P31" s="361"/>
      <c r="Q31" s="361">
        <v>23630</v>
      </c>
      <c r="R31" s="361"/>
      <c r="S31" s="361">
        <v>19249488475</v>
      </c>
      <c r="T31" s="361"/>
      <c r="U31" s="361">
        <v>21140461350</v>
      </c>
      <c r="W31" s="364">
        <v>6.0577353506716964E-3</v>
      </c>
      <c r="X31" s="372"/>
    </row>
    <row r="32" spans="1:24" ht="20.25">
      <c r="A32" s="27" t="s">
        <v>38</v>
      </c>
      <c r="C32" s="361">
        <v>418421</v>
      </c>
      <c r="D32" s="361"/>
      <c r="E32" s="361">
        <v>32179064281</v>
      </c>
      <c r="F32" s="361"/>
      <c r="G32" s="361">
        <v>29177587363</v>
      </c>
      <c r="H32" s="361"/>
      <c r="I32" s="361">
        <v>0</v>
      </c>
      <c r="J32" s="361">
        <v>0</v>
      </c>
      <c r="K32" s="361"/>
      <c r="L32" s="361">
        <v>0</v>
      </c>
      <c r="M32" s="361">
        <v>0</v>
      </c>
      <c r="N32" s="361"/>
      <c r="O32" s="361">
        <v>418421</v>
      </c>
      <c r="P32" s="361"/>
      <c r="Q32" s="361">
        <v>81150</v>
      </c>
      <c r="R32" s="361"/>
      <c r="S32" s="361">
        <v>32179064281</v>
      </c>
      <c r="T32" s="361"/>
      <c r="U32" s="361">
        <v>33752832708</v>
      </c>
      <c r="W32" s="364">
        <v>9.6717722709755097E-3</v>
      </c>
      <c r="X32" s="372"/>
    </row>
    <row r="33" spans="1:24" ht="30">
      <c r="A33" s="28" t="s">
        <v>39</v>
      </c>
      <c r="C33" s="361">
        <v>303736</v>
      </c>
      <c r="D33" s="361"/>
      <c r="E33" s="361">
        <v>6171439382</v>
      </c>
      <c r="F33" s="361"/>
      <c r="G33" s="361">
        <v>9072959563</v>
      </c>
      <c r="H33" s="361"/>
      <c r="I33" s="361">
        <v>217969</v>
      </c>
      <c r="J33" s="361">
        <v>7570263977</v>
      </c>
      <c r="K33" s="361"/>
      <c r="L33" s="361">
        <v>303736</v>
      </c>
      <c r="M33" s="361">
        <v>9671781700</v>
      </c>
      <c r="N33" s="361"/>
      <c r="O33" s="361">
        <v>217969</v>
      </c>
      <c r="P33" s="361"/>
      <c r="Q33" s="361">
        <v>34850</v>
      </c>
      <c r="R33" s="361"/>
      <c r="S33" s="361">
        <v>7570263977</v>
      </c>
      <c r="T33" s="361"/>
      <c r="U33" s="361">
        <v>7551022143</v>
      </c>
      <c r="W33" s="364">
        <v>2.1637225892118883E-3</v>
      </c>
      <c r="X33" s="372"/>
    </row>
    <row r="34" spans="1:24" ht="30">
      <c r="A34" s="29" t="s">
        <v>40</v>
      </c>
      <c r="C34" s="361">
        <v>6000000</v>
      </c>
      <c r="D34" s="361"/>
      <c r="E34" s="361">
        <v>69904810974</v>
      </c>
      <c r="F34" s="361"/>
      <c r="G34" s="361">
        <v>67575519000</v>
      </c>
      <c r="H34" s="361"/>
      <c r="I34" s="361">
        <v>3952788</v>
      </c>
      <c r="J34" s="361">
        <v>31602697223</v>
      </c>
      <c r="K34" s="361"/>
      <c r="L34" s="361">
        <v>0</v>
      </c>
      <c r="M34" s="361">
        <v>0</v>
      </c>
      <c r="N34" s="361"/>
      <c r="O34" s="361">
        <v>14186237</v>
      </c>
      <c r="P34" s="361"/>
      <c r="Q34" s="361">
        <v>7990</v>
      </c>
      <c r="R34" s="361"/>
      <c r="S34" s="361">
        <v>101507508197</v>
      </c>
      <c r="T34" s="361"/>
      <c r="U34" s="361">
        <v>112673612830</v>
      </c>
      <c r="W34" s="364">
        <v>3.2286283455596726E-2</v>
      </c>
      <c r="X34" s="372"/>
    </row>
    <row r="35" spans="1:24" ht="20.25">
      <c r="A35" s="30" t="s">
        <v>41</v>
      </c>
      <c r="C35" s="361">
        <v>8154000</v>
      </c>
      <c r="D35" s="361"/>
      <c r="E35" s="361">
        <v>89200212622</v>
      </c>
      <c r="F35" s="361"/>
      <c r="G35" s="361">
        <v>94672049616</v>
      </c>
      <c r="H35" s="361"/>
      <c r="I35" s="361">
        <v>0</v>
      </c>
      <c r="J35" s="361">
        <v>0</v>
      </c>
      <c r="K35" s="361"/>
      <c r="L35" s="361">
        <v>0</v>
      </c>
      <c r="M35" s="361">
        <v>0</v>
      </c>
      <c r="N35" s="361"/>
      <c r="O35" s="361">
        <v>8154000</v>
      </c>
      <c r="P35" s="361"/>
      <c r="Q35" s="361">
        <v>14370</v>
      </c>
      <c r="R35" s="361"/>
      <c r="S35" s="361">
        <v>89200212622</v>
      </c>
      <c r="T35" s="361"/>
      <c r="U35" s="361">
        <v>116475800769</v>
      </c>
      <c r="W35" s="364">
        <v>3.3375788926014373E-2</v>
      </c>
      <c r="X35" s="372"/>
    </row>
    <row r="36" spans="1:24" ht="20.25">
      <c r="A36" s="31" t="s">
        <v>42</v>
      </c>
      <c r="C36" s="361">
        <v>430000</v>
      </c>
      <c r="D36" s="361"/>
      <c r="E36" s="361">
        <v>15344670915</v>
      </c>
      <c r="F36" s="361"/>
      <c r="G36" s="361">
        <v>14892061860</v>
      </c>
      <c r="H36" s="361"/>
      <c r="I36" s="361">
        <v>500000</v>
      </c>
      <c r="J36" s="361">
        <v>17866564772</v>
      </c>
      <c r="K36" s="361"/>
      <c r="L36" s="361">
        <v>0</v>
      </c>
      <c r="M36" s="361">
        <v>0</v>
      </c>
      <c r="N36" s="361"/>
      <c r="O36" s="361">
        <v>930000</v>
      </c>
      <c r="P36" s="361"/>
      <c r="Q36" s="361">
        <v>37120</v>
      </c>
      <c r="R36" s="361"/>
      <c r="S36" s="361">
        <v>33211235687</v>
      </c>
      <c r="T36" s="361"/>
      <c r="U36" s="361">
        <v>34316196480</v>
      </c>
      <c r="W36" s="364">
        <v>9.8332024583508738E-3</v>
      </c>
      <c r="X36" s="372"/>
    </row>
    <row r="37" spans="1:24" ht="20.25">
      <c r="A37" s="32" t="s">
        <v>43</v>
      </c>
      <c r="C37" s="361">
        <v>21072151</v>
      </c>
      <c r="D37" s="361"/>
      <c r="E37" s="361">
        <v>227353075406</v>
      </c>
      <c r="F37" s="361"/>
      <c r="G37" s="361">
        <v>229157682415</v>
      </c>
      <c r="H37" s="361"/>
      <c r="I37" s="361">
        <v>0</v>
      </c>
      <c r="J37" s="361">
        <v>0</v>
      </c>
      <c r="K37" s="361"/>
      <c r="L37" s="361">
        <v>0</v>
      </c>
      <c r="M37" s="361">
        <v>0</v>
      </c>
      <c r="N37" s="361"/>
      <c r="O37" s="361">
        <v>21072151</v>
      </c>
      <c r="P37" s="361"/>
      <c r="Q37" s="361">
        <v>12080</v>
      </c>
      <c r="R37" s="361"/>
      <c r="S37" s="361">
        <v>227353075406</v>
      </c>
      <c r="T37" s="361"/>
      <c r="U37" s="361">
        <v>253037002155</v>
      </c>
      <c r="W37" s="364">
        <v>7.250698873619113E-2</v>
      </c>
      <c r="X37" s="372"/>
    </row>
    <row r="38" spans="1:24" ht="20.25">
      <c r="A38" s="33" t="s">
        <v>44</v>
      </c>
      <c r="C38" s="361">
        <v>4800000</v>
      </c>
      <c r="D38" s="361"/>
      <c r="E38" s="361">
        <v>42561701497</v>
      </c>
      <c r="F38" s="361"/>
      <c r="G38" s="361">
        <v>21939081120</v>
      </c>
      <c r="H38" s="361"/>
      <c r="I38" s="361">
        <v>0</v>
      </c>
      <c r="J38" s="361">
        <v>0</v>
      </c>
      <c r="K38" s="361"/>
      <c r="L38" s="361">
        <v>0</v>
      </c>
      <c r="M38" s="361">
        <v>0</v>
      </c>
      <c r="N38" s="361"/>
      <c r="O38" s="361">
        <v>4800000</v>
      </c>
      <c r="P38" s="361"/>
      <c r="Q38" s="361">
        <v>5370</v>
      </c>
      <c r="R38" s="361"/>
      <c r="S38" s="361">
        <v>42561701497</v>
      </c>
      <c r="T38" s="361"/>
      <c r="U38" s="361">
        <v>25622632800</v>
      </c>
      <c r="W38" s="364">
        <v>7.3420880424560891E-3</v>
      </c>
      <c r="X38" s="372"/>
    </row>
    <row r="39" spans="1:24" ht="20.25">
      <c r="A39" s="34" t="s">
        <v>45</v>
      </c>
      <c r="C39" s="361">
        <v>1685086</v>
      </c>
      <c r="D39" s="361"/>
      <c r="E39" s="361">
        <v>41504051229</v>
      </c>
      <c r="F39" s="361"/>
      <c r="G39" s="361">
        <v>23919853063</v>
      </c>
      <c r="H39" s="361"/>
      <c r="I39" s="361">
        <v>0</v>
      </c>
      <c r="J39" s="361">
        <v>0</v>
      </c>
      <c r="K39" s="361"/>
      <c r="L39" s="361">
        <v>0</v>
      </c>
      <c r="M39" s="361">
        <v>0</v>
      </c>
      <c r="N39" s="361"/>
      <c r="O39" s="361">
        <v>1685086</v>
      </c>
      <c r="P39" s="361"/>
      <c r="Q39" s="361">
        <v>18860</v>
      </c>
      <c r="R39" s="361"/>
      <c r="S39" s="361">
        <v>41504051229</v>
      </c>
      <c r="T39" s="361"/>
      <c r="U39" s="361">
        <v>31591626664</v>
      </c>
      <c r="W39" s="364">
        <v>9.0524852064184196E-3</v>
      </c>
      <c r="X39" s="372"/>
    </row>
    <row r="40" spans="1:24" ht="20.25">
      <c r="A40" s="35" t="s">
        <v>46</v>
      </c>
      <c r="C40" s="361">
        <v>4500000</v>
      </c>
      <c r="D40" s="361"/>
      <c r="E40" s="361">
        <v>50077744093</v>
      </c>
      <c r="F40" s="361"/>
      <c r="G40" s="361">
        <v>29746946250</v>
      </c>
      <c r="H40" s="361"/>
      <c r="I40" s="361">
        <v>0</v>
      </c>
      <c r="J40" s="361">
        <v>0</v>
      </c>
      <c r="K40" s="361"/>
      <c r="L40" s="361">
        <v>0</v>
      </c>
      <c r="M40" s="361">
        <v>0</v>
      </c>
      <c r="N40" s="361"/>
      <c r="O40" s="361">
        <v>4500000</v>
      </c>
      <c r="P40" s="361"/>
      <c r="Q40" s="361">
        <v>8220</v>
      </c>
      <c r="R40" s="361"/>
      <c r="S40" s="361">
        <v>50077744093</v>
      </c>
      <c r="T40" s="361"/>
      <c r="U40" s="361">
        <v>36769909500</v>
      </c>
      <c r="W40" s="364">
        <v>1.0536306513440827E-2</v>
      </c>
      <c r="X40" s="372"/>
    </row>
    <row r="41" spans="1:24" ht="20.25">
      <c r="A41" s="36" t="s">
        <v>47</v>
      </c>
      <c r="C41" s="361">
        <v>2000000</v>
      </c>
      <c r="D41" s="361"/>
      <c r="E41" s="361">
        <v>41036191902</v>
      </c>
      <c r="F41" s="361"/>
      <c r="G41" s="361">
        <v>52127982000</v>
      </c>
      <c r="H41" s="361"/>
      <c r="I41" s="361">
        <v>0</v>
      </c>
      <c r="J41" s="361">
        <v>0</v>
      </c>
      <c r="K41" s="361"/>
      <c r="L41" s="361">
        <v>0</v>
      </c>
      <c r="M41" s="361">
        <v>0</v>
      </c>
      <c r="N41" s="361"/>
      <c r="O41" s="361">
        <v>2000000</v>
      </c>
      <c r="P41" s="361"/>
      <c r="Q41" s="361">
        <v>30690</v>
      </c>
      <c r="R41" s="361"/>
      <c r="S41" s="361">
        <v>41036191902</v>
      </c>
      <c r="T41" s="361"/>
      <c r="U41" s="361">
        <v>61014789000</v>
      </c>
      <c r="W41" s="364">
        <v>1.7483603508921274E-2</v>
      </c>
      <c r="X41" s="372"/>
    </row>
    <row r="42" spans="1:24" ht="20.25">
      <c r="A42" s="37" t="s">
        <v>48</v>
      </c>
      <c r="C42" s="361">
        <v>14421504</v>
      </c>
      <c r="D42" s="361"/>
      <c r="E42" s="361">
        <v>98636914457</v>
      </c>
      <c r="F42" s="361"/>
      <c r="G42" s="361">
        <v>103790439411</v>
      </c>
      <c r="H42" s="361"/>
      <c r="I42" s="361">
        <v>0</v>
      </c>
      <c r="J42" s="361">
        <v>0</v>
      </c>
      <c r="K42" s="361"/>
      <c r="L42" s="361">
        <v>0</v>
      </c>
      <c r="M42" s="361">
        <v>0</v>
      </c>
      <c r="N42" s="361"/>
      <c r="O42" s="361">
        <v>14421504</v>
      </c>
      <c r="P42" s="361"/>
      <c r="Q42" s="361">
        <v>7570</v>
      </c>
      <c r="R42" s="361"/>
      <c r="S42" s="361">
        <v>98636914457</v>
      </c>
      <c r="T42" s="361"/>
      <c r="U42" s="361">
        <v>108521219108</v>
      </c>
      <c r="W42" s="364">
        <v>3.1096427575764349E-2</v>
      </c>
      <c r="X42" s="372"/>
    </row>
    <row r="43" spans="1:24" ht="20.25">
      <c r="A43" s="38" t="s">
        <v>49</v>
      </c>
      <c r="C43" s="361">
        <v>5505572</v>
      </c>
      <c r="D43" s="361"/>
      <c r="E43" s="361">
        <v>48098368661</v>
      </c>
      <c r="F43" s="361"/>
      <c r="G43" s="361">
        <v>36722580911</v>
      </c>
      <c r="H43" s="361"/>
      <c r="I43" s="361">
        <v>0</v>
      </c>
      <c r="J43" s="361">
        <v>0</v>
      </c>
      <c r="K43" s="361"/>
      <c r="L43" s="361">
        <v>0</v>
      </c>
      <c r="M43" s="361">
        <v>0</v>
      </c>
      <c r="N43" s="361"/>
      <c r="O43" s="361">
        <v>7500001</v>
      </c>
      <c r="P43" s="361"/>
      <c r="Q43" s="361">
        <v>6020</v>
      </c>
      <c r="R43" s="361"/>
      <c r="S43" s="361">
        <v>48098368661</v>
      </c>
      <c r="T43" s="361"/>
      <c r="U43" s="361">
        <v>44881363484</v>
      </c>
      <c r="W43" s="364">
        <v>1.2860619154055151E-2</v>
      </c>
      <c r="X43" s="372"/>
    </row>
    <row r="44" spans="1:24" ht="20.25">
      <c r="A44" s="39" t="s">
        <v>50</v>
      </c>
      <c r="C44" s="361">
        <v>2532207</v>
      </c>
      <c r="D44" s="361"/>
      <c r="E44" s="361">
        <v>26951359714</v>
      </c>
      <c r="F44" s="361"/>
      <c r="G44" s="361">
        <v>26530659482</v>
      </c>
      <c r="H44" s="361"/>
      <c r="I44" s="361">
        <v>0</v>
      </c>
      <c r="J44" s="361">
        <v>0</v>
      </c>
      <c r="K44" s="361"/>
      <c r="L44" s="361">
        <v>0</v>
      </c>
      <c r="M44" s="361">
        <v>0</v>
      </c>
      <c r="N44" s="361"/>
      <c r="O44" s="361">
        <v>2532207</v>
      </c>
      <c r="P44" s="361"/>
      <c r="Q44" s="361">
        <v>12950</v>
      </c>
      <c r="R44" s="361"/>
      <c r="S44" s="361">
        <v>26951359714</v>
      </c>
      <c r="T44" s="361"/>
      <c r="U44" s="361">
        <v>32596967770</v>
      </c>
      <c r="W44" s="364">
        <v>9.340562663975871E-3</v>
      </c>
      <c r="X44" s="372"/>
    </row>
    <row r="45" spans="1:24" ht="20.25">
      <c r="A45" s="40" t="s">
        <v>51</v>
      </c>
      <c r="C45" s="361">
        <v>500000</v>
      </c>
      <c r="D45" s="361"/>
      <c r="E45" s="361">
        <v>18042114830</v>
      </c>
      <c r="F45" s="361"/>
      <c r="G45" s="361">
        <v>18837247500</v>
      </c>
      <c r="H45" s="361"/>
      <c r="I45" s="361">
        <v>500000</v>
      </c>
      <c r="J45" s="361">
        <v>20205733536</v>
      </c>
      <c r="K45" s="361"/>
      <c r="L45" s="361">
        <v>0</v>
      </c>
      <c r="M45" s="361">
        <v>0</v>
      </c>
      <c r="N45" s="361"/>
      <c r="O45" s="361">
        <v>1000000</v>
      </c>
      <c r="P45" s="361"/>
      <c r="Q45" s="361">
        <v>47210</v>
      </c>
      <c r="R45" s="361"/>
      <c r="S45" s="361">
        <v>38247848366</v>
      </c>
      <c r="T45" s="361"/>
      <c r="U45" s="361">
        <v>46929100500</v>
      </c>
      <c r="W45" s="364">
        <v>1.3447392011342024E-2</v>
      </c>
      <c r="X45" s="372"/>
    </row>
    <row r="46" spans="1:24" ht="20.25">
      <c r="A46" s="41" t="s">
        <v>52</v>
      </c>
      <c r="C46" s="361">
        <v>15925432</v>
      </c>
      <c r="D46" s="361"/>
      <c r="E46" s="361">
        <v>55764787321</v>
      </c>
      <c r="F46" s="361"/>
      <c r="G46" s="361">
        <v>82002900020</v>
      </c>
      <c r="H46" s="361"/>
      <c r="I46" s="361">
        <v>0</v>
      </c>
      <c r="J46" s="361">
        <v>0</v>
      </c>
      <c r="K46" s="361"/>
      <c r="L46" s="361">
        <v>0</v>
      </c>
      <c r="M46" s="361">
        <v>0</v>
      </c>
      <c r="N46" s="361"/>
      <c r="O46" s="361">
        <v>15925432</v>
      </c>
      <c r="P46" s="361"/>
      <c r="Q46" s="361">
        <v>5840</v>
      </c>
      <c r="R46" s="361"/>
      <c r="S46" s="361">
        <v>55764787321</v>
      </c>
      <c r="T46" s="361"/>
      <c r="U46" s="361">
        <v>92451145969</v>
      </c>
      <c r="W46" s="364">
        <v>2.6491596653188482E-2</v>
      </c>
      <c r="X46" s="372"/>
    </row>
    <row r="47" spans="1:24" ht="20.25">
      <c r="A47" s="42" t="s">
        <v>53</v>
      </c>
      <c r="C47" s="361">
        <v>4800000</v>
      </c>
      <c r="D47" s="361"/>
      <c r="E47" s="361">
        <v>130284107383</v>
      </c>
      <c r="F47" s="361"/>
      <c r="G47" s="361">
        <v>129258309600</v>
      </c>
      <c r="H47" s="361"/>
      <c r="I47" s="361">
        <v>0</v>
      </c>
      <c r="J47" s="361">
        <v>0</v>
      </c>
      <c r="K47" s="361"/>
      <c r="L47" s="361">
        <v>0</v>
      </c>
      <c r="M47" s="361">
        <v>0</v>
      </c>
      <c r="N47" s="361"/>
      <c r="O47" s="361">
        <v>4800000</v>
      </c>
      <c r="P47" s="361"/>
      <c r="Q47" s="361">
        <v>30770</v>
      </c>
      <c r="R47" s="361"/>
      <c r="S47" s="361">
        <v>130284107383</v>
      </c>
      <c r="T47" s="361"/>
      <c r="U47" s="361">
        <v>146817208800</v>
      </c>
      <c r="W47" s="364">
        <v>4.2070027759101278E-2</v>
      </c>
      <c r="X47" s="372"/>
    </row>
    <row r="48" spans="1:24" ht="20.25">
      <c r="A48" s="43" t="s">
        <v>54</v>
      </c>
      <c r="C48" s="361">
        <v>1400000</v>
      </c>
      <c r="D48" s="361"/>
      <c r="E48" s="361">
        <v>123195164874</v>
      </c>
      <c r="F48" s="361"/>
      <c r="G48" s="361">
        <v>111514517100</v>
      </c>
      <c r="H48" s="361"/>
      <c r="I48" s="361">
        <v>165000</v>
      </c>
      <c r="J48" s="361">
        <v>14591278142</v>
      </c>
      <c r="K48" s="361"/>
      <c r="L48" s="361">
        <v>0</v>
      </c>
      <c r="M48" s="361">
        <v>0</v>
      </c>
      <c r="N48" s="361"/>
      <c r="O48" s="361">
        <v>1565000</v>
      </c>
      <c r="P48" s="361"/>
      <c r="Q48" s="361">
        <v>97060</v>
      </c>
      <c r="R48" s="361"/>
      <c r="S48" s="361">
        <v>137786443016</v>
      </c>
      <c r="T48" s="361"/>
      <c r="U48" s="361">
        <v>150995101545</v>
      </c>
      <c r="W48" s="364">
        <v>4.3267190306961252E-2</v>
      </c>
      <c r="X48" s="372"/>
    </row>
    <row r="49" spans="1:24" ht="20.25">
      <c r="A49" s="44" t="s">
        <v>55</v>
      </c>
      <c r="C49" s="361">
        <v>10072696</v>
      </c>
      <c r="D49" s="361"/>
      <c r="E49" s="361">
        <v>151940558910</v>
      </c>
      <c r="F49" s="361"/>
      <c r="G49" s="361">
        <v>131167201310</v>
      </c>
      <c r="H49" s="361"/>
      <c r="I49" s="361">
        <v>0</v>
      </c>
      <c r="J49" s="361">
        <v>0</v>
      </c>
      <c r="K49" s="361"/>
      <c r="L49" s="361">
        <v>0</v>
      </c>
      <c r="M49" s="361">
        <v>0</v>
      </c>
      <c r="N49" s="361"/>
      <c r="O49" s="361">
        <v>10072696</v>
      </c>
      <c r="P49" s="361"/>
      <c r="Q49" s="361">
        <v>15530</v>
      </c>
      <c r="R49" s="361"/>
      <c r="S49" s="361">
        <v>151940558910</v>
      </c>
      <c r="T49" s="361"/>
      <c r="U49" s="361">
        <v>155498216515</v>
      </c>
      <c r="W49" s="364">
        <v>4.4557544301147285E-2</v>
      </c>
      <c r="X49" s="372"/>
    </row>
    <row r="50" spans="1:24" ht="20.25">
      <c r="A50" s="369" t="s">
        <v>56</v>
      </c>
      <c r="C50" s="361">
        <v>680000</v>
      </c>
      <c r="D50" s="361"/>
      <c r="E50" s="361">
        <v>120483063876</v>
      </c>
      <c r="F50" s="361"/>
      <c r="G50" s="361">
        <v>115723324800</v>
      </c>
      <c r="H50" s="361"/>
      <c r="I50" s="361">
        <v>0</v>
      </c>
      <c r="J50" s="361">
        <v>0</v>
      </c>
      <c r="K50" s="361"/>
      <c r="L50" s="361">
        <v>680000</v>
      </c>
      <c r="M50" s="361">
        <v>128520000000</v>
      </c>
      <c r="N50" s="361"/>
      <c r="O50" s="361">
        <v>0</v>
      </c>
      <c r="P50" s="361"/>
      <c r="Q50" s="361">
        <v>0</v>
      </c>
      <c r="R50" s="361"/>
      <c r="S50" s="361">
        <v>0</v>
      </c>
      <c r="T50" s="361"/>
      <c r="U50" s="361">
        <v>0</v>
      </c>
      <c r="W50" s="364">
        <v>0</v>
      </c>
      <c r="X50" s="372"/>
    </row>
    <row r="51" spans="1:24" ht="20.25">
      <c r="A51" s="45" t="s">
        <v>57</v>
      </c>
      <c r="C51" s="361">
        <v>1444055</v>
      </c>
      <c r="D51" s="361"/>
      <c r="E51" s="361">
        <v>37085989448</v>
      </c>
      <c r="F51" s="361"/>
      <c r="G51" s="361">
        <v>32929518301</v>
      </c>
      <c r="H51" s="361"/>
      <c r="I51" s="361">
        <v>0</v>
      </c>
      <c r="J51" s="361">
        <v>0</v>
      </c>
      <c r="K51" s="361"/>
      <c r="L51" s="361">
        <v>0</v>
      </c>
      <c r="M51" s="361">
        <v>0</v>
      </c>
      <c r="N51" s="361"/>
      <c r="O51" s="361">
        <v>1444055</v>
      </c>
      <c r="P51" s="361"/>
      <c r="Q51" s="361">
        <v>24730</v>
      </c>
      <c r="R51" s="361"/>
      <c r="S51" s="361">
        <v>37085989448</v>
      </c>
      <c r="T51" s="361"/>
      <c r="U51" s="361">
        <v>35498996843</v>
      </c>
      <c r="W51" s="364">
        <v>1.0172130330032938E-2</v>
      </c>
      <c r="X51" s="372"/>
    </row>
    <row r="52" spans="1:24" ht="30">
      <c r="A52" s="46" t="s">
        <v>58</v>
      </c>
      <c r="C52" s="361">
        <v>1400000</v>
      </c>
      <c r="D52" s="361"/>
      <c r="E52" s="361">
        <v>22619777158</v>
      </c>
      <c r="F52" s="361"/>
      <c r="G52" s="361">
        <v>31451742000</v>
      </c>
      <c r="H52" s="361"/>
      <c r="I52" s="361">
        <v>0</v>
      </c>
      <c r="J52" s="361">
        <v>0</v>
      </c>
      <c r="K52" s="361"/>
      <c r="L52" s="361">
        <v>0</v>
      </c>
      <c r="M52" s="361">
        <v>0</v>
      </c>
      <c r="N52" s="361"/>
      <c r="O52" s="361">
        <v>1400000</v>
      </c>
      <c r="P52" s="361"/>
      <c r="Q52" s="361">
        <v>22520</v>
      </c>
      <c r="R52" s="361"/>
      <c r="S52" s="361">
        <v>22619777158</v>
      </c>
      <c r="T52" s="361"/>
      <c r="U52" s="361">
        <v>31340408400</v>
      </c>
      <c r="W52" s="364">
        <v>8.9804993716075254E-3</v>
      </c>
      <c r="X52" s="372"/>
    </row>
    <row r="53" spans="1:24" ht="20.25">
      <c r="A53" s="47" t="s">
        <v>59</v>
      </c>
      <c r="C53" s="361">
        <v>19193261</v>
      </c>
      <c r="D53" s="361"/>
      <c r="E53" s="361">
        <v>275605201082</v>
      </c>
      <c r="F53" s="361"/>
      <c r="G53" s="361">
        <v>305646558775</v>
      </c>
      <c r="H53" s="361"/>
      <c r="I53" s="361">
        <v>0</v>
      </c>
      <c r="J53" s="361">
        <v>0</v>
      </c>
      <c r="K53" s="361"/>
      <c r="L53" s="361">
        <v>0</v>
      </c>
      <c r="M53" s="361">
        <v>0</v>
      </c>
      <c r="N53" s="361"/>
      <c r="O53" s="361">
        <v>19193261</v>
      </c>
      <c r="P53" s="361"/>
      <c r="Q53" s="361">
        <v>15980</v>
      </c>
      <c r="R53" s="361"/>
      <c r="S53" s="361">
        <v>275605201082</v>
      </c>
      <c r="T53" s="361"/>
      <c r="U53" s="361">
        <v>304883396331</v>
      </c>
      <c r="W53" s="364">
        <v>8.7363416399006272E-2</v>
      </c>
      <c r="X53" s="372"/>
    </row>
    <row r="54" spans="1:24" ht="30">
      <c r="A54" s="48" t="s">
        <v>60</v>
      </c>
      <c r="C54" s="361">
        <v>0</v>
      </c>
      <c r="D54" s="361"/>
      <c r="E54" s="361">
        <v>1</v>
      </c>
      <c r="F54" s="361"/>
      <c r="G54" s="361">
        <v>1</v>
      </c>
      <c r="H54" s="361"/>
      <c r="I54" s="361">
        <v>0</v>
      </c>
      <c r="J54" s="361">
        <v>0</v>
      </c>
      <c r="K54" s="361"/>
      <c r="L54" s="361">
        <v>0</v>
      </c>
      <c r="M54" s="361">
        <v>0</v>
      </c>
      <c r="N54" s="361"/>
      <c r="O54" s="361">
        <v>0</v>
      </c>
      <c r="P54" s="361"/>
      <c r="Q54" s="361">
        <v>3308</v>
      </c>
      <c r="R54" s="361"/>
      <c r="S54" s="361">
        <v>1</v>
      </c>
      <c r="T54" s="361"/>
      <c r="U54" s="361">
        <v>1</v>
      </c>
      <c r="W54" s="364">
        <v>2.8654697976454977E-13</v>
      </c>
      <c r="X54" s="372"/>
    </row>
    <row r="55" spans="1:24" ht="20.25">
      <c r="A55" s="49" t="s">
        <v>61</v>
      </c>
      <c r="C55" s="361">
        <v>23692722</v>
      </c>
      <c r="D55" s="361"/>
      <c r="E55" s="361">
        <v>42989353906</v>
      </c>
      <c r="F55" s="361"/>
      <c r="G55" s="361">
        <v>45030946581</v>
      </c>
      <c r="H55" s="361"/>
      <c r="I55" s="361">
        <v>0</v>
      </c>
      <c r="J55" s="361">
        <v>0</v>
      </c>
      <c r="K55" s="361"/>
      <c r="L55" s="361">
        <v>0</v>
      </c>
      <c r="M55" s="361">
        <v>0</v>
      </c>
      <c r="N55" s="361"/>
      <c r="O55" s="361">
        <v>23692722</v>
      </c>
      <c r="P55" s="361"/>
      <c r="Q55" s="361">
        <v>2027</v>
      </c>
      <c r="R55" s="361"/>
      <c r="S55" s="361">
        <v>42989353906</v>
      </c>
      <c r="T55" s="361"/>
      <c r="U55" s="361">
        <v>47739397866</v>
      </c>
      <c r="W55" s="364">
        <v>1.3679580274280493E-2</v>
      </c>
      <c r="X55" s="372"/>
    </row>
    <row r="56" spans="1:24" ht="20.25">
      <c r="A56" s="50" t="s">
        <v>62</v>
      </c>
      <c r="C56" s="361">
        <v>9107693</v>
      </c>
      <c r="D56" s="361"/>
      <c r="E56" s="361">
        <v>108051808499</v>
      </c>
      <c r="F56" s="361"/>
      <c r="G56" s="361">
        <v>73967113192</v>
      </c>
      <c r="H56" s="361"/>
      <c r="I56" s="361">
        <v>0</v>
      </c>
      <c r="J56" s="361">
        <v>0</v>
      </c>
      <c r="K56" s="361"/>
      <c r="L56" s="361">
        <v>0</v>
      </c>
      <c r="M56" s="361">
        <v>0</v>
      </c>
      <c r="N56" s="361"/>
      <c r="O56" s="361">
        <v>9107693</v>
      </c>
      <c r="P56" s="361"/>
      <c r="Q56" s="361">
        <v>10120</v>
      </c>
      <c r="R56" s="361"/>
      <c r="S56" s="361">
        <v>108051808499</v>
      </c>
      <c r="T56" s="361"/>
      <c r="U56" s="361">
        <v>91621442534</v>
      </c>
      <c r="W56" s="364">
        <v>2.6253847639788958E-2</v>
      </c>
      <c r="X56" s="372"/>
    </row>
    <row r="57" spans="1:24" ht="21" thickBot="1">
      <c r="A57" s="51" t="s">
        <v>63</v>
      </c>
      <c r="C57" s="362">
        <f>SUM(C11:$C$56)</f>
        <v>421930192</v>
      </c>
      <c r="E57" s="362">
        <f>SUM(E11:$E$56)</f>
        <v>3270048627538</v>
      </c>
      <c r="F57" s="363"/>
      <c r="G57" s="362">
        <f>SUM(G11:$G$56)</f>
        <v>2971201440803</v>
      </c>
      <c r="H57" s="363"/>
      <c r="I57" s="362">
        <f>SUM(I11:$I$56)</f>
        <v>8693928</v>
      </c>
      <c r="J57" s="362">
        <f>SUM(J11:$J$56)</f>
        <v>122736804934</v>
      </c>
      <c r="K57" s="363"/>
      <c r="L57" s="362">
        <f>SUM(L11:$L$56)</f>
        <v>19878503</v>
      </c>
      <c r="M57" s="362">
        <f>SUM(M11:$M$56)</f>
        <v>232845702379</v>
      </c>
      <c r="N57" s="363"/>
      <c r="O57" s="362">
        <f>SUM(O11:$O$56)</f>
        <v>418233495</v>
      </c>
      <c r="P57" s="363"/>
      <c r="Q57" s="362">
        <f>SUM(Q11:$Q$56)</f>
        <v>859729</v>
      </c>
      <c r="R57" s="363"/>
      <c r="S57" s="362">
        <f>SUM(S11:$S$56)</f>
        <v>3162660865619</v>
      </c>
      <c r="T57" s="363"/>
      <c r="U57" s="362">
        <f>SUM(U11:$U$56)</f>
        <v>3273167355076</v>
      </c>
      <c r="W57" s="365">
        <v>0.93791621986094753</v>
      </c>
      <c r="X57" s="372"/>
    </row>
    <row r="58" spans="1:24" ht="15.75" thickTop="1">
      <c r="C58" s="52"/>
      <c r="E58" s="53"/>
      <c r="G58" s="54"/>
      <c r="I58" s="55"/>
      <c r="J58" s="56"/>
      <c r="L58" s="57"/>
      <c r="M58" s="58"/>
      <c r="O58" s="59"/>
      <c r="Q58" s="60"/>
      <c r="S58" s="61"/>
      <c r="U58" s="62"/>
      <c r="W58" s="63"/>
    </row>
    <row r="59" spans="1:24" ht="18.75">
      <c r="E59" s="370"/>
      <c r="F59" s="371"/>
      <c r="G59" s="370"/>
      <c r="I59" s="366"/>
      <c r="J59" s="366"/>
      <c r="L59" s="366"/>
      <c r="M59" s="366"/>
      <c r="S59" s="366"/>
      <c r="U59" s="366"/>
    </row>
    <row r="60" spans="1:24">
      <c r="U60" s="366"/>
    </row>
    <row r="61" spans="1:24">
      <c r="E61" s="368"/>
      <c r="F61" s="368"/>
      <c r="G61" s="368"/>
      <c r="H61" s="368"/>
      <c r="I61" s="368"/>
      <c r="J61" s="368"/>
      <c r="K61" s="368"/>
      <c r="L61" s="368"/>
      <c r="M61" s="368"/>
      <c r="U61" s="366"/>
    </row>
    <row r="62" spans="1:24">
      <c r="U62" s="366"/>
    </row>
    <row r="63" spans="1:24">
      <c r="U63" s="366"/>
    </row>
    <row r="66" spans="19:21">
      <c r="S66" s="367"/>
      <c r="U66" s="366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1"/>
  <sheetViews>
    <sheetView rightToLeft="1" view="pageBreakPreview" zoomScale="120" zoomScaleNormal="100" zoomScaleSheetLayoutView="120" workbookViewId="0">
      <selection activeCell="N12" sqref="N12"/>
    </sheetView>
  </sheetViews>
  <sheetFormatPr defaultRowHeight="15"/>
  <cols>
    <col min="1" max="1" width="21.28515625" customWidth="1"/>
    <col min="2" max="2" width="1.42578125" customWidth="1"/>
    <col min="3" max="3" width="18.42578125" customWidth="1"/>
    <col min="4" max="4" width="1.42578125" customWidth="1"/>
    <col min="5" max="5" width="10" customWidth="1"/>
    <col min="6" max="6" width="1.42578125" customWidth="1"/>
    <col min="7" max="7" width="11.42578125" customWidth="1"/>
    <col min="8" max="9" width="1.42578125" customWidth="1"/>
    <col min="10" max="10" width="18.42578125" customWidth="1"/>
    <col min="11" max="11" width="1.42578125" customWidth="1"/>
    <col min="12" max="12" width="18.42578125" customWidth="1"/>
    <col min="13" max="13" width="1.42578125" customWidth="1"/>
    <col min="14" max="14" width="18.42578125" customWidth="1"/>
    <col min="15" max="15" width="1.42578125" customWidth="1"/>
    <col min="16" max="16" width="18.42578125" customWidth="1"/>
    <col min="17" max="17" width="1.42578125" customWidth="1"/>
    <col min="18" max="18" width="10.7109375" customWidth="1"/>
    <col min="19" max="19" width="16.42578125" bestFit="1" customWidth="1"/>
  </cols>
  <sheetData>
    <row r="1" spans="1:19" ht="20.100000000000001" customHeight="1">
      <c r="A1" s="399" t="s">
        <v>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</row>
    <row r="2" spans="1:19" ht="20.100000000000001" customHeight="1">
      <c r="A2" s="400" t="s">
        <v>1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</row>
    <row r="3" spans="1:19" ht="20.100000000000001" customHeight="1">
      <c r="A3" s="401" t="s">
        <v>2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</row>
    <row r="5" spans="1:19" ht="15.75">
      <c r="A5" s="402" t="s">
        <v>66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</row>
    <row r="7" spans="1:19" ht="15.75">
      <c r="C7" s="403" t="s">
        <v>67</v>
      </c>
      <c r="D7" s="384"/>
      <c r="E7" s="384"/>
      <c r="F7" s="384"/>
      <c r="G7" s="384"/>
      <c r="H7" s="384"/>
      <c r="J7" s="64" t="s">
        <v>5</v>
      </c>
      <c r="L7" s="404" t="s">
        <v>6</v>
      </c>
      <c r="M7" s="384"/>
      <c r="N7" s="384"/>
      <c r="P7" s="405" t="s">
        <v>7</v>
      </c>
      <c r="Q7" s="384"/>
      <c r="R7" s="384"/>
    </row>
    <row r="8" spans="1:19" ht="31.5">
      <c r="A8" s="65" t="s">
        <v>68</v>
      </c>
      <c r="C8" s="66" t="s">
        <v>69</v>
      </c>
      <c r="E8" s="67" t="s">
        <v>70</v>
      </c>
      <c r="G8" s="68" t="s">
        <v>71</v>
      </c>
      <c r="J8" s="69" t="s">
        <v>72</v>
      </c>
      <c r="L8" s="70" t="s">
        <v>73</v>
      </c>
      <c r="N8" s="71" t="s">
        <v>74</v>
      </c>
      <c r="P8" s="72" t="s">
        <v>72</v>
      </c>
      <c r="R8" s="73" t="s">
        <v>15</v>
      </c>
      <c r="S8" s="366"/>
    </row>
    <row r="9" spans="1:19" ht="30">
      <c r="A9" s="74" t="s">
        <v>75</v>
      </c>
      <c r="C9" s="1" t="s">
        <v>76</v>
      </c>
      <c r="E9" s="75" t="s">
        <v>77</v>
      </c>
      <c r="G9" s="1" t="s">
        <v>78</v>
      </c>
      <c r="J9" s="361">
        <v>40571573248</v>
      </c>
      <c r="K9" s="361"/>
      <c r="L9" s="361">
        <v>52037294425</v>
      </c>
      <c r="M9" s="361"/>
      <c r="N9" s="361">
        <v>87480601436</v>
      </c>
      <c r="O9" s="361"/>
      <c r="P9" s="361">
        <v>5128266237</v>
      </c>
      <c r="R9" s="364">
        <v>1.4694892016408629E-3</v>
      </c>
      <c r="S9" s="372"/>
    </row>
    <row r="10" spans="1:19" ht="30">
      <c r="A10" s="76" t="s">
        <v>79</v>
      </c>
      <c r="C10" s="1" t="s">
        <v>80</v>
      </c>
      <c r="E10" s="77" t="s">
        <v>81</v>
      </c>
      <c r="G10" s="1" t="s">
        <v>82</v>
      </c>
      <c r="J10" s="361">
        <v>1070000000</v>
      </c>
      <c r="K10" s="361"/>
      <c r="L10" s="361">
        <v>0</v>
      </c>
      <c r="M10" s="361"/>
      <c r="N10" s="361">
        <v>0</v>
      </c>
      <c r="O10" s="361"/>
      <c r="P10" s="361">
        <v>1070000000</v>
      </c>
      <c r="R10" s="364">
        <v>3.0660526834806826E-4</v>
      </c>
      <c r="S10" s="372"/>
    </row>
    <row r="11" spans="1:19" ht="30">
      <c r="A11" s="78" t="s">
        <v>79</v>
      </c>
      <c r="C11" s="1" t="s">
        <v>83</v>
      </c>
      <c r="E11" s="79" t="s">
        <v>77</v>
      </c>
      <c r="G11" s="1" t="s">
        <v>84</v>
      </c>
      <c r="J11" s="361">
        <v>5275348</v>
      </c>
      <c r="K11" s="361"/>
      <c r="L11" s="361">
        <v>33313</v>
      </c>
      <c r="M11" s="361"/>
      <c r="N11" s="361">
        <v>0</v>
      </c>
      <c r="O11" s="361"/>
      <c r="P11" s="361">
        <v>5308661</v>
      </c>
      <c r="R11" s="364">
        <v>1.5211807761438547E-6</v>
      </c>
      <c r="S11" s="372"/>
    </row>
    <row r="12" spans="1:19" ht="30">
      <c r="A12" s="80" t="s">
        <v>79</v>
      </c>
      <c r="C12" s="1" t="s">
        <v>85</v>
      </c>
      <c r="E12" s="81" t="s">
        <v>77</v>
      </c>
      <c r="G12" s="1" t="s">
        <v>86</v>
      </c>
      <c r="J12" s="361">
        <v>2590178508</v>
      </c>
      <c r="K12" s="361"/>
      <c r="L12" s="361">
        <v>13015851177</v>
      </c>
      <c r="M12" s="361"/>
      <c r="N12" s="361">
        <v>983087540</v>
      </c>
      <c r="O12" s="361"/>
      <c r="P12" s="361">
        <v>14622942145</v>
      </c>
      <c r="R12" s="364">
        <v>4.1901599069214968E-3</v>
      </c>
      <c r="S12" s="372"/>
    </row>
    <row r="13" spans="1:19" ht="30">
      <c r="A13" s="82" t="s">
        <v>79</v>
      </c>
      <c r="C13" s="1" t="s">
        <v>87</v>
      </c>
      <c r="E13" s="83" t="s">
        <v>77</v>
      </c>
      <c r="G13" s="1" t="s">
        <v>88</v>
      </c>
      <c r="J13" s="361">
        <v>2607511570</v>
      </c>
      <c r="K13" s="361"/>
      <c r="L13" s="361">
        <v>10016152791</v>
      </c>
      <c r="M13" s="361"/>
      <c r="N13" s="361">
        <v>9996454286</v>
      </c>
      <c r="O13" s="361"/>
      <c r="P13" s="361">
        <v>2627210075</v>
      </c>
      <c r="R13" s="364">
        <v>7.528191121982463E-4</v>
      </c>
      <c r="S13" s="372"/>
    </row>
    <row r="14" spans="1:19" ht="21" thickBot="1">
      <c r="A14" s="84" t="s">
        <v>63</v>
      </c>
      <c r="J14" s="362">
        <f>SUM(J9:$J$13)</f>
        <v>46844538674</v>
      </c>
      <c r="L14" s="362">
        <f>SUM(L9:$L$13)</f>
        <v>75069331706</v>
      </c>
      <c r="M14" s="363"/>
      <c r="N14" s="362">
        <f>SUM(N9:$N$13)</f>
        <v>98460143262</v>
      </c>
      <c r="O14" s="363"/>
      <c r="P14" s="362">
        <f>SUM(P9:$P$13)</f>
        <v>23453727118</v>
      </c>
      <c r="R14" s="365">
        <f>SUM(R9:$R$13)</f>
        <v>6.7205946698848185E-3</v>
      </c>
      <c r="S14" s="372"/>
    </row>
    <row r="15" spans="1:19" ht="15.75" thickTop="1">
      <c r="J15" s="85"/>
      <c r="L15" s="86"/>
      <c r="N15" s="87"/>
      <c r="P15" s="88"/>
      <c r="R15" s="89"/>
    </row>
    <row r="16" spans="1:19">
      <c r="J16" s="366"/>
      <c r="L16" s="366"/>
      <c r="N16" s="366"/>
      <c r="P16" s="366"/>
    </row>
    <row r="17" spans="10:16">
      <c r="J17" s="373"/>
      <c r="P17" s="366"/>
    </row>
    <row r="18" spans="10:16">
      <c r="J18" s="366"/>
      <c r="L18" s="366"/>
      <c r="M18" s="366"/>
      <c r="N18" s="366"/>
      <c r="P18" s="366"/>
    </row>
    <row r="20" spans="10:16">
      <c r="P20" s="366"/>
    </row>
    <row r="21" spans="10:16">
      <c r="J21" s="366"/>
    </row>
  </sheetData>
  <mergeCells count="7">
    <mergeCell ref="A1:R1"/>
    <mergeCell ref="A2:R2"/>
    <mergeCell ref="A3:R3"/>
    <mergeCell ref="A5:R5"/>
    <mergeCell ref="C7:H7"/>
    <mergeCell ref="L7:N7"/>
    <mergeCell ref="P7:R7"/>
  </mergeCells>
  <pageMargins left="0.7" right="0.7" top="0.75" bottom="0.75" header="0.3" footer="0.3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3"/>
  <sheetViews>
    <sheetView rightToLeft="1" view="pageBreakPreview" zoomScaleNormal="100" zoomScaleSheetLayoutView="100" workbookViewId="0">
      <selection activeCell="J8" sqref="J8:K11"/>
    </sheetView>
  </sheetViews>
  <sheetFormatPr defaultRowHeight="1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4.85546875" bestFit="1" customWidth="1"/>
    <col min="12" max="12" width="14.85546875" bestFit="1" customWidth="1"/>
    <col min="13" max="13" width="16.42578125" bestFit="1" customWidth="1"/>
  </cols>
  <sheetData>
    <row r="1" spans="1:13" ht="20.100000000000001" customHeight="1">
      <c r="A1" s="406" t="s">
        <v>0</v>
      </c>
      <c r="B1" s="375"/>
      <c r="C1" s="375"/>
      <c r="D1" s="375"/>
      <c r="E1" s="375"/>
      <c r="F1" s="375"/>
      <c r="G1" s="375"/>
      <c r="H1" s="375"/>
      <c r="I1" s="375"/>
    </row>
    <row r="2" spans="1:13" ht="20.100000000000001" customHeight="1">
      <c r="A2" s="407" t="s">
        <v>89</v>
      </c>
      <c r="B2" s="375"/>
      <c r="C2" s="375"/>
      <c r="D2" s="375"/>
      <c r="E2" s="375"/>
      <c r="F2" s="375"/>
      <c r="G2" s="375"/>
      <c r="H2" s="375"/>
      <c r="I2" s="375"/>
    </row>
    <row r="3" spans="1:13" ht="20.100000000000001" customHeight="1">
      <c r="A3" s="408" t="s">
        <v>2</v>
      </c>
      <c r="B3" s="375"/>
      <c r="C3" s="375"/>
      <c r="D3" s="375"/>
      <c r="E3" s="375"/>
      <c r="F3" s="375"/>
      <c r="G3" s="375"/>
      <c r="H3" s="375"/>
      <c r="I3" s="375"/>
    </row>
    <row r="5" spans="1:13" ht="15.75">
      <c r="A5" s="409" t="s">
        <v>90</v>
      </c>
      <c r="B5" s="375"/>
      <c r="C5" s="375"/>
      <c r="D5" s="375"/>
      <c r="E5" s="375"/>
      <c r="F5" s="375"/>
      <c r="G5" s="375"/>
      <c r="H5" s="375"/>
      <c r="I5" s="375"/>
    </row>
    <row r="7" spans="1:13" ht="31.5">
      <c r="A7" s="90" t="s">
        <v>91</v>
      </c>
      <c r="C7" s="91" t="s">
        <v>92</v>
      </c>
      <c r="E7" s="92" t="s">
        <v>72</v>
      </c>
      <c r="G7" s="93" t="s">
        <v>93</v>
      </c>
      <c r="I7" s="94" t="s">
        <v>94</v>
      </c>
      <c r="L7" s="366"/>
      <c r="M7" s="366"/>
    </row>
    <row r="8" spans="1:13" ht="20.25">
      <c r="A8" s="95" t="s">
        <v>95</v>
      </c>
      <c r="C8" s="1" t="s">
        <v>96</v>
      </c>
      <c r="E8" s="361">
        <v>204835552593</v>
      </c>
      <c r="G8" s="364">
        <f>E8/205299321990</f>
        <v>0.99774100862825743</v>
      </c>
      <c r="H8" s="458"/>
      <c r="I8" s="364">
        <v>5.8695008943926742E-2</v>
      </c>
      <c r="J8" s="366"/>
      <c r="K8" s="366"/>
      <c r="L8" s="372"/>
      <c r="M8" s="372"/>
    </row>
    <row r="9" spans="1:13" ht="20.25">
      <c r="A9" s="96" t="s">
        <v>97</v>
      </c>
      <c r="C9" s="1" t="s">
        <v>98</v>
      </c>
      <c r="E9" s="361">
        <v>0</v>
      </c>
      <c r="G9" s="364">
        <f>E9/205299321990</f>
        <v>0</v>
      </c>
      <c r="H9" s="458"/>
      <c r="I9" s="364">
        <v>0</v>
      </c>
      <c r="K9" s="366"/>
      <c r="L9" s="372"/>
      <c r="M9" s="372"/>
    </row>
    <row r="10" spans="1:13" ht="20.25">
      <c r="A10" s="97" t="s">
        <v>99</v>
      </c>
      <c r="C10" s="1" t="s">
        <v>100</v>
      </c>
      <c r="E10" s="361">
        <v>180083403</v>
      </c>
      <c r="G10" s="364">
        <f>E10/205299321990</f>
        <v>8.7717485500888182E-4</v>
      </c>
      <c r="H10" s="458"/>
      <c r="I10" s="364">
        <v>5.1602355235372265E-5</v>
      </c>
      <c r="K10" s="366"/>
      <c r="L10" s="372"/>
      <c r="M10" s="372"/>
    </row>
    <row r="11" spans="1:13" ht="20.25">
      <c r="A11" s="98" t="s">
        <v>101</v>
      </c>
      <c r="C11" s="1" t="s">
        <v>102</v>
      </c>
      <c r="E11" s="361">
        <v>1663246738</v>
      </c>
      <c r="G11" s="364">
        <f>E11/205299321990</f>
        <v>8.1015695613501134E-3</v>
      </c>
      <c r="H11" s="458"/>
      <c r="I11" s="364">
        <v>4.7659832937713945E-4</v>
      </c>
      <c r="K11" s="366"/>
      <c r="L11" s="372"/>
      <c r="M11" s="372"/>
    </row>
    <row r="12" spans="1:13" ht="21" thickBot="1">
      <c r="A12" s="99" t="s">
        <v>63</v>
      </c>
      <c r="E12" s="362">
        <f>SUM(E8:$E$11)</f>
        <v>206678882734</v>
      </c>
      <c r="G12" s="365">
        <f>SUM(G8:$G$11)</f>
        <v>1.0067197530446166</v>
      </c>
      <c r="H12" s="458"/>
      <c r="I12" s="365">
        <v>5.9223209628539254E-2</v>
      </c>
      <c r="L12" s="372"/>
      <c r="M12" s="372"/>
    </row>
    <row r="13" spans="1:13" ht="15.75" thickTop="1">
      <c r="E13" s="100"/>
      <c r="G13" s="101"/>
      <c r="I13" s="102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22"/>
  <sheetViews>
    <sheetView rightToLeft="1" workbookViewId="0">
      <selection activeCell="M12" sqref="M12"/>
    </sheetView>
  </sheetViews>
  <sheetFormatPr defaultRowHeight="15"/>
  <cols>
    <col min="1" max="1" width="16.85546875" bestFit="1" customWidth="1"/>
    <col min="2" max="2" width="1.42578125" customWidth="1"/>
    <col min="3" max="3" width="11.5703125" bestFit="1" customWidth="1"/>
    <col min="4" max="4" width="1.42578125" customWidth="1"/>
    <col min="5" max="5" width="13.5703125" bestFit="1" customWidth="1"/>
    <col min="6" max="6" width="1.42578125" customWidth="1"/>
    <col min="7" max="7" width="10.85546875" bestFit="1" customWidth="1"/>
    <col min="8" max="8" width="1.42578125" customWidth="1"/>
    <col min="9" max="9" width="16.7109375" bestFit="1" customWidth="1"/>
    <col min="10" max="10" width="1.42578125" customWidth="1"/>
    <col min="11" max="11" width="14.85546875" bestFit="1" customWidth="1"/>
    <col min="12" max="12" width="1.42578125" customWidth="1"/>
    <col min="13" max="13" width="16.7109375" bestFit="1" customWidth="1"/>
    <col min="14" max="14" width="1.42578125" customWidth="1"/>
    <col min="15" max="15" width="18.140625" bestFit="1" customWidth="1"/>
    <col min="16" max="16" width="1.42578125" customWidth="1"/>
    <col min="17" max="17" width="16.7109375" bestFit="1" customWidth="1"/>
    <col min="18" max="18" width="1.42578125" customWidth="1"/>
    <col min="19" max="19" width="18.140625" bestFit="1" customWidth="1"/>
  </cols>
  <sheetData>
    <row r="1" spans="1:19" ht="20.100000000000001" customHeight="1">
      <c r="A1" s="410" t="s">
        <v>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</row>
    <row r="2" spans="1:19" ht="20.100000000000001" customHeight="1">
      <c r="A2" s="411" t="s">
        <v>89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</row>
    <row r="3" spans="1:19" ht="20.100000000000001" customHeight="1">
      <c r="A3" s="412" t="s">
        <v>2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</row>
    <row r="5" spans="1:19" ht="15.75">
      <c r="A5" s="413" t="s">
        <v>103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</row>
    <row r="7" spans="1:19" ht="15.75">
      <c r="C7" s="414" t="s">
        <v>104</v>
      </c>
      <c r="D7" s="384"/>
      <c r="E7" s="384"/>
      <c r="F7" s="384"/>
      <c r="G7" s="384"/>
      <c r="I7" s="415" t="s">
        <v>105</v>
      </c>
      <c r="J7" s="384"/>
      <c r="K7" s="384"/>
      <c r="L7" s="384"/>
      <c r="M7" s="384"/>
      <c r="O7" s="416" t="s">
        <v>7</v>
      </c>
      <c r="P7" s="384"/>
      <c r="Q7" s="384"/>
      <c r="R7" s="384"/>
      <c r="S7" s="384"/>
    </row>
    <row r="8" spans="1:19" ht="47.25">
      <c r="A8" s="103" t="s">
        <v>64</v>
      </c>
      <c r="C8" s="104" t="s">
        <v>106</v>
      </c>
      <c r="E8" s="105" t="s">
        <v>107</v>
      </c>
      <c r="G8" s="106" t="s">
        <v>108</v>
      </c>
      <c r="I8" s="107" t="s">
        <v>109</v>
      </c>
      <c r="K8" s="108" t="s">
        <v>110</v>
      </c>
      <c r="M8" s="109" t="s">
        <v>111</v>
      </c>
      <c r="O8" s="110" t="s">
        <v>109</v>
      </c>
      <c r="Q8" s="111" t="s">
        <v>110</v>
      </c>
      <c r="S8" s="112" t="s">
        <v>111</v>
      </c>
    </row>
    <row r="9" spans="1:19" ht="30">
      <c r="A9" s="113" t="s">
        <v>25</v>
      </c>
      <c r="C9" s="1" t="s">
        <v>112</v>
      </c>
      <c r="E9" s="361">
        <v>325402</v>
      </c>
      <c r="F9" s="361"/>
      <c r="G9" s="361">
        <v>430</v>
      </c>
      <c r="H9" s="361"/>
      <c r="I9" s="361">
        <v>0</v>
      </c>
      <c r="J9" s="361"/>
      <c r="K9" s="361">
        <v>0</v>
      </c>
      <c r="L9" s="361">
        <v>0</v>
      </c>
      <c r="M9" s="361">
        <v>0</v>
      </c>
      <c r="N9" s="361"/>
      <c r="O9" s="361">
        <v>139922860</v>
      </c>
      <c r="P9" s="361"/>
      <c r="Q9" s="361">
        <v>-8463802</v>
      </c>
      <c r="R9" s="361"/>
      <c r="S9" s="361">
        <v>131459058</v>
      </c>
    </row>
    <row r="10" spans="1:19" ht="30">
      <c r="A10" s="114" t="s">
        <v>28</v>
      </c>
      <c r="C10" s="1" t="s">
        <v>113</v>
      </c>
      <c r="E10" s="361">
        <v>1316253</v>
      </c>
      <c r="F10" s="361"/>
      <c r="G10" s="361">
        <v>3450</v>
      </c>
      <c r="H10" s="361"/>
      <c r="I10" s="361">
        <v>0</v>
      </c>
      <c r="J10" s="361"/>
      <c r="K10" s="361">
        <v>0</v>
      </c>
      <c r="L10" s="361">
        <v>0</v>
      </c>
      <c r="M10" s="361">
        <v>0</v>
      </c>
      <c r="N10" s="361"/>
      <c r="O10" s="361">
        <v>4541072850</v>
      </c>
      <c r="P10" s="361"/>
      <c r="Q10" s="361">
        <v>-182120607</v>
      </c>
      <c r="R10" s="361"/>
      <c r="S10" s="361">
        <v>4358952243</v>
      </c>
    </row>
    <row r="11" spans="1:19" ht="20.25">
      <c r="A11" s="115" t="s">
        <v>33</v>
      </c>
      <c r="C11" s="1" t="s">
        <v>114</v>
      </c>
      <c r="E11" s="361">
        <v>18700000</v>
      </c>
      <c r="F11" s="361"/>
      <c r="G11" s="361">
        <v>1930</v>
      </c>
      <c r="H11" s="361"/>
      <c r="I11" s="361">
        <v>0</v>
      </c>
      <c r="J11" s="361"/>
      <c r="K11" s="361">
        <v>0</v>
      </c>
      <c r="L11" s="361">
        <v>0</v>
      </c>
      <c r="M11" s="361">
        <v>0</v>
      </c>
      <c r="N11" s="361"/>
      <c r="O11" s="361">
        <v>36091000000</v>
      </c>
      <c r="P11" s="361"/>
      <c r="Q11" s="361">
        <v>-607592593</v>
      </c>
      <c r="R11" s="361"/>
      <c r="S11" s="361">
        <v>35483407407</v>
      </c>
    </row>
    <row r="12" spans="1:19" ht="30">
      <c r="A12" s="116" t="s">
        <v>35</v>
      </c>
      <c r="C12" s="1" t="s">
        <v>115</v>
      </c>
      <c r="E12" s="361">
        <v>11358171</v>
      </c>
      <c r="F12" s="361"/>
      <c r="G12" s="361">
        <v>720</v>
      </c>
      <c r="H12" s="361"/>
      <c r="I12" s="361">
        <v>8177883120</v>
      </c>
      <c r="J12" s="361"/>
      <c r="K12" s="361">
        <v>-635426168</v>
      </c>
      <c r="L12" s="361"/>
      <c r="M12" s="361">
        <v>7542456952</v>
      </c>
      <c r="N12" s="361"/>
      <c r="O12" s="361">
        <v>8177883120</v>
      </c>
      <c r="P12" s="361"/>
      <c r="Q12" s="361">
        <v>-635426168</v>
      </c>
      <c r="R12" s="361"/>
      <c r="S12" s="361">
        <v>7542456952</v>
      </c>
    </row>
    <row r="13" spans="1:19" ht="20.25">
      <c r="A13" s="117" t="s">
        <v>36</v>
      </c>
      <c r="C13" s="1" t="s">
        <v>116</v>
      </c>
      <c r="E13" s="361">
        <v>7655956</v>
      </c>
      <c r="F13" s="361"/>
      <c r="G13" s="361">
        <v>2000</v>
      </c>
      <c r="H13" s="361"/>
      <c r="I13" s="361">
        <v>0</v>
      </c>
      <c r="J13" s="361">
        <v>0</v>
      </c>
      <c r="K13" s="361">
        <v>0</v>
      </c>
      <c r="L13" s="361">
        <v>0</v>
      </c>
      <c r="M13" s="361">
        <v>0</v>
      </c>
      <c r="N13" s="361"/>
      <c r="O13" s="361">
        <v>15311912000</v>
      </c>
      <c r="P13" s="361"/>
      <c r="Q13" s="361">
        <v>-633388349</v>
      </c>
      <c r="R13" s="361"/>
      <c r="S13" s="361">
        <v>14678523651</v>
      </c>
    </row>
    <row r="14" spans="1:19" ht="20.25">
      <c r="A14" s="118" t="s">
        <v>44</v>
      </c>
      <c r="C14" s="1" t="s">
        <v>117</v>
      </c>
      <c r="E14" s="361">
        <v>2400000</v>
      </c>
      <c r="F14" s="361"/>
      <c r="G14" s="361">
        <v>700</v>
      </c>
      <c r="H14" s="361"/>
      <c r="I14" s="361">
        <v>0</v>
      </c>
      <c r="J14" s="361">
        <v>0</v>
      </c>
      <c r="K14" s="361">
        <v>0</v>
      </c>
      <c r="L14" s="361">
        <v>0</v>
      </c>
      <c r="M14" s="361">
        <v>0</v>
      </c>
      <c r="N14" s="361"/>
      <c r="O14" s="361">
        <v>1680000000</v>
      </c>
      <c r="P14" s="361"/>
      <c r="Q14" s="361">
        <v>-171512915</v>
      </c>
      <c r="R14" s="361"/>
      <c r="S14" s="361">
        <v>1508487085</v>
      </c>
    </row>
    <row r="15" spans="1:19" ht="20.25">
      <c r="A15" s="119" t="s">
        <v>53</v>
      </c>
      <c r="C15" s="1" t="s">
        <v>118</v>
      </c>
      <c r="E15" s="361">
        <v>7236530</v>
      </c>
      <c r="F15" s="361"/>
      <c r="G15" s="361">
        <v>3530</v>
      </c>
      <c r="H15" s="361"/>
      <c r="I15" s="361">
        <v>0</v>
      </c>
      <c r="J15" s="361">
        <v>0</v>
      </c>
      <c r="K15" s="361">
        <v>0</v>
      </c>
      <c r="L15" s="361">
        <v>0</v>
      </c>
      <c r="M15" s="361">
        <v>0</v>
      </c>
      <c r="N15" s="361"/>
      <c r="O15" s="361">
        <v>25544950900</v>
      </c>
      <c r="P15" s="361"/>
      <c r="Q15" s="361">
        <v>0</v>
      </c>
      <c r="R15" s="361"/>
      <c r="S15" s="361">
        <v>25544950900</v>
      </c>
    </row>
    <row r="16" spans="1:19" ht="30">
      <c r="A16" s="120" t="s">
        <v>58</v>
      </c>
      <c r="C16" s="1" t="s">
        <v>119</v>
      </c>
      <c r="E16" s="361">
        <v>500000</v>
      </c>
      <c r="F16" s="361"/>
      <c r="G16" s="361">
        <v>300</v>
      </c>
      <c r="H16" s="361"/>
      <c r="I16" s="361">
        <v>150000000</v>
      </c>
      <c r="J16" s="361"/>
      <c r="K16" s="361">
        <v>0</v>
      </c>
      <c r="L16" s="361"/>
      <c r="M16" s="361">
        <v>150000000</v>
      </c>
      <c r="N16" s="361"/>
      <c r="O16" s="361">
        <v>150000000</v>
      </c>
      <c r="P16" s="361"/>
      <c r="Q16" s="361">
        <v>0</v>
      </c>
      <c r="R16" s="361"/>
      <c r="S16" s="361">
        <v>150000000</v>
      </c>
    </row>
    <row r="17" spans="1:19" s="359" customFormat="1" ht="20.25">
      <c r="A17" s="456" t="s">
        <v>169</v>
      </c>
      <c r="C17" s="360"/>
      <c r="E17" s="361"/>
      <c r="F17" s="361"/>
      <c r="G17" s="361"/>
      <c r="H17" s="361"/>
      <c r="I17" s="361">
        <v>0</v>
      </c>
      <c r="J17" s="361">
        <v>0</v>
      </c>
      <c r="K17" s="361">
        <v>0</v>
      </c>
      <c r="L17" s="361">
        <v>0</v>
      </c>
      <c r="M17" s="361">
        <v>0</v>
      </c>
      <c r="N17" s="361"/>
      <c r="O17" s="361">
        <v>49211</v>
      </c>
      <c r="P17" s="361"/>
      <c r="Q17" s="361">
        <v>0</v>
      </c>
      <c r="R17" s="361"/>
      <c r="S17" s="361">
        <f>O17+Q17</f>
        <v>49211</v>
      </c>
    </row>
    <row r="18" spans="1:19" ht="21" thickBot="1">
      <c r="A18" s="121" t="s">
        <v>63</v>
      </c>
      <c r="I18" s="362">
        <f>SUM(I9:$I$16)</f>
        <v>8327883120</v>
      </c>
      <c r="K18" s="362">
        <f>SUM(K9:$K$16)</f>
        <v>-635426168</v>
      </c>
      <c r="L18" s="363"/>
      <c r="M18" s="362">
        <f>SUM(M9:$M$16)</f>
        <v>7692456952</v>
      </c>
      <c r="N18" s="363"/>
      <c r="O18" s="362">
        <f>SUM(O9:$O$17)</f>
        <v>91636790941</v>
      </c>
      <c r="P18" s="363"/>
      <c r="Q18" s="362">
        <f>SUM(Q9:$Q$16)</f>
        <v>-2238504434</v>
      </c>
      <c r="R18" s="363"/>
      <c r="S18" s="362">
        <f>SUM(S9:$S$17)</f>
        <v>89398286507</v>
      </c>
    </row>
    <row r="19" spans="1:19" ht="15.75" thickTop="1">
      <c r="I19" s="122"/>
      <c r="K19" s="123"/>
      <c r="M19" s="124"/>
      <c r="O19" s="125"/>
      <c r="Q19" s="126"/>
      <c r="S19" s="127"/>
    </row>
    <row r="20" spans="1:19">
      <c r="I20" s="366"/>
      <c r="K20" s="366"/>
      <c r="M20" s="366"/>
      <c r="O20" s="366"/>
      <c r="Q20" s="366"/>
      <c r="S20" s="366"/>
    </row>
    <row r="22" spans="1:19">
      <c r="I22" s="366"/>
      <c r="J22" s="366"/>
      <c r="K22" s="366"/>
      <c r="L22" s="366"/>
      <c r="M22" s="366"/>
      <c r="N22" s="366"/>
      <c r="O22" s="366"/>
      <c r="P22" s="366"/>
      <c r="Q22" s="366"/>
      <c r="R22" s="366"/>
      <c r="S22" s="366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7"/>
  <sheetViews>
    <sheetView rightToLeft="1" workbookViewId="0">
      <selection activeCell="R13" sqref="R13"/>
    </sheetView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7" width="1.42578125" customWidth="1"/>
    <col min="8" max="8" width="18.42578125" customWidth="1"/>
    <col min="9" max="9" width="1.42578125" customWidth="1"/>
    <col min="10" max="10" width="14.140625" customWidth="1"/>
    <col min="11" max="11" width="1.42578125" customWidth="1"/>
    <col min="12" max="12" width="18.42578125" customWidth="1"/>
    <col min="13" max="13" width="1.42578125" customWidth="1"/>
    <col min="14" max="14" width="18.42578125" customWidth="1"/>
    <col min="15" max="15" width="1.42578125" customWidth="1"/>
    <col min="16" max="16" width="14.140625" customWidth="1"/>
    <col min="17" max="17" width="1.42578125" customWidth="1"/>
    <col min="18" max="18" width="18.42578125" customWidth="1"/>
  </cols>
  <sheetData>
    <row r="1" spans="1:19" ht="20.100000000000001" customHeight="1">
      <c r="A1" s="417" t="s">
        <v>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</row>
    <row r="2" spans="1:19" ht="20.100000000000001" customHeight="1">
      <c r="A2" s="418" t="s">
        <v>89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</row>
    <row r="3" spans="1:19" ht="20.100000000000001" customHeight="1">
      <c r="A3" s="419" t="s">
        <v>2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</row>
    <row r="5" spans="1:19" ht="15.75">
      <c r="A5" s="420" t="s">
        <v>120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</row>
    <row r="7" spans="1:19" ht="15.75">
      <c r="H7" s="421" t="s">
        <v>105</v>
      </c>
      <c r="I7" s="384"/>
      <c r="J7" s="384"/>
      <c r="K7" s="384"/>
      <c r="L7" s="384"/>
      <c r="N7" s="422" t="s">
        <v>7</v>
      </c>
      <c r="O7" s="384"/>
      <c r="P7" s="384"/>
      <c r="Q7" s="384"/>
      <c r="R7" s="384"/>
    </row>
    <row r="8" spans="1:19" ht="31.5">
      <c r="A8" s="128" t="s">
        <v>91</v>
      </c>
      <c r="C8" s="129" t="s">
        <v>121</v>
      </c>
      <c r="E8" s="130" t="s">
        <v>65</v>
      </c>
      <c r="H8" s="131" t="s">
        <v>122</v>
      </c>
      <c r="J8" s="132" t="s">
        <v>110</v>
      </c>
      <c r="L8" s="133" t="s">
        <v>123</v>
      </c>
      <c r="N8" s="134" t="s">
        <v>122</v>
      </c>
      <c r="P8" s="135" t="s">
        <v>110</v>
      </c>
      <c r="R8" s="136" t="s">
        <v>123</v>
      </c>
    </row>
    <row r="9" spans="1:19" ht="30">
      <c r="A9" s="137" t="s">
        <v>124</v>
      </c>
      <c r="C9" s="1" t="s">
        <v>125</v>
      </c>
      <c r="E9" s="1" t="s">
        <v>126</v>
      </c>
      <c r="H9" s="361">
        <v>33313</v>
      </c>
      <c r="I9" s="361"/>
      <c r="J9" s="361">
        <v>0</v>
      </c>
      <c r="K9" s="361"/>
      <c r="L9" s="361">
        <v>33313</v>
      </c>
      <c r="M9" s="361"/>
      <c r="N9" s="361">
        <v>2932015</v>
      </c>
      <c r="O9" s="361"/>
      <c r="P9" s="361">
        <v>0</v>
      </c>
      <c r="Q9" s="361"/>
      <c r="R9" s="361">
        <v>2932015</v>
      </c>
    </row>
    <row r="10" spans="1:19" ht="30">
      <c r="A10" s="138" t="s">
        <v>127</v>
      </c>
      <c r="C10" s="1" t="s">
        <v>125</v>
      </c>
      <c r="E10" s="1" t="s">
        <v>126</v>
      </c>
      <c r="H10" s="361">
        <v>16152791</v>
      </c>
      <c r="I10" s="361"/>
      <c r="J10" s="361">
        <v>0</v>
      </c>
      <c r="K10" s="361"/>
      <c r="L10" s="361">
        <v>16152791</v>
      </c>
      <c r="M10" s="361"/>
      <c r="N10" s="361">
        <v>38894910</v>
      </c>
      <c r="O10" s="361"/>
      <c r="P10" s="361">
        <v>0</v>
      </c>
      <c r="Q10" s="361"/>
      <c r="R10" s="361">
        <v>38894910</v>
      </c>
    </row>
    <row r="11" spans="1:19" ht="30">
      <c r="A11" s="139" t="s">
        <v>128</v>
      </c>
      <c r="C11" s="1" t="s">
        <v>129</v>
      </c>
      <c r="E11" s="1" t="s">
        <v>126</v>
      </c>
      <c r="H11" s="361">
        <v>4763527</v>
      </c>
      <c r="I11" s="361"/>
      <c r="J11" s="361">
        <v>0</v>
      </c>
      <c r="K11" s="361"/>
      <c r="L11" s="361">
        <v>4763527</v>
      </c>
      <c r="M11" s="361"/>
      <c r="N11" s="361">
        <v>29377919</v>
      </c>
      <c r="O11" s="361"/>
      <c r="P11" s="361">
        <v>0</v>
      </c>
      <c r="Q11" s="361"/>
      <c r="R11" s="361">
        <v>29377919</v>
      </c>
    </row>
    <row r="12" spans="1:19" ht="30">
      <c r="A12" s="140" t="s">
        <v>130</v>
      </c>
      <c r="C12" s="1" t="s">
        <v>125</v>
      </c>
      <c r="E12" s="1" t="s">
        <v>126</v>
      </c>
      <c r="H12" s="361">
        <v>57433483</v>
      </c>
      <c r="I12" s="361"/>
      <c r="J12" s="361">
        <v>0</v>
      </c>
      <c r="K12" s="361"/>
      <c r="L12" s="361">
        <v>57433483</v>
      </c>
      <c r="M12" s="361"/>
      <c r="N12" s="361">
        <v>108878559</v>
      </c>
      <c r="O12" s="361"/>
      <c r="P12" s="361">
        <v>0</v>
      </c>
      <c r="Q12" s="361"/>
      <c r="R12" s="361">
        <v>108878559</v>
      </c>
    </row>
    <row r="13" spans="1:19" ht="21" thickBot="1">
      <c r="A13" s="141" t="s">
        <v>63</v>
      </c>
      <c r="H13" s="362">
        <f>SUM(H9:$H$12)</f>
        <v>78383114</v>
      </c>
      <c r="J13" s="362">
        <f>SUM(J9:$J$12)</f>
        <v>0</v>
      </c>
      <c r="L13" s="362">
        <f>SUM(L9:$L$12)</f>
        <v>78383114</v>
      </c>
      <c r="M13" s="363"/>
      <c r="N13" s="362">
        <f>SUM(N9:$N$12)</f>
        <v>180083403</v>
      </c>
      <c r="O13" s="363"/>
      <c r="P13" s="362">
        <f>SUM(P9:$P$12)</f>
        <v>0</v>
      </c>
      <c r="Q13" s="363"/>
      <c r="R13" s="362">
        <f>SUM(R9:$R$12)</f>
        <v>180083403</v>
      </c>
      <c r="S13" s="363"/>
    </row>
    <row r="14" spans="1:19" ht="15.75" thickTop="1">
      <c r="H14" s="142"/>
      <c r="J14" s="143"/>
      <c r="L14" s="144"/>
      <c r="N14" s="145"/>
      <c r="P14" s="146"/>
      <c r="R14" s="147"/>
    </row>
    <row r="15" spans="1:19">
      <c r="H15" s="366"/>
      <c r="N15" s="366"/>
    </row>
    <row r="17" spans="8:18">
      <c r="H17" s="366"/>
      <c r="I17" s="366"/>
      <c r="J17" s="366"/>
      <c r="K17" s="366"/>
      <c r="L17" s="366"/>
      <c r="M17" s="366"/>
      <c r="N17" s="366"/>
      <c r="O17" s="366"/>
      <c r="P17" s="366"/>
      <c r="Q17" s="366"/>
      <c r="R17" s="366"/>
    </row>
  </sheetData>
  <mergeCells count="6">
    <mergeCell ref="A1:R1"/>
    <mergeCell ref="A2:R2"/>
    <mergeCell ref="A3:R3"/>
    <mergeCell ref="A5:R5"/>
    <mergeCell ref="H7:L7"/>
    <mergeCell ref="N7:R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56"/>
  <sheetViews>
    <sheetView rightToLeft="1" workbookViewId="0">
      <selection activeCell="F17" sqref="F17"/>
    </sheetView>
  </sheetViews>
  <sheetFormatPr defaultRowHeight="15"/>
  <cols>
    <col min="1" max="1" width="21.140625" bestFit="1" customWidth="1"/>
    <col min="2" max="2" width="1.42578125" customWidth="1"/>
    <col min="3" max="3" width="13.5703125" bestFit="1" customWidth="1"/>
    <col min="4" max="4" width="1.42578125" customWidth="1"/>
    <col min="5" max="5" width="19.42578125" bestFit="1" customWidth="1"/>
    <col min="6" max="6" width="1.42578125" customWidth="1"/>
    <col min="7" max="7" width="19.42578125" bestFit="1" customWidth="1"/>
    <col min="8" max="8" width="1.42578125" customWidth="1"/>
    <col min="9" max="9" width="17.28515625" bestFit="1" customWidth="1"/>
    <col min="10" max="10" width="1.42578125" customWidth="1"/>
    <col min="11" max="11" width="14.85546875" bestFit="1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19.28515625" bestFit="1" customWidth="1"/>
    <col min="18" max="18" width="13.85546875" bestFit="1" customWidth="1"/>
    <col min="19" max="19" width="11.85546875" bestFit="1" customWidth="1"/>
    <col min="20" max="20" width="10.85546875" bestFit="1" customWidth="1"/>
    <col min="22" max="22" width="13.85546875" bestFit="1" customWidth="1"/>
  </cols>
  <sheetData>
    <row r="1" spans="1:23" ht="20.100000000000001" customHeight="1">
      <c r="A1" s="426" t="s">
        <v>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23" ht="20.100000000000001" customHeight="1">
      <c r="A2" s="427" t="s">
        <v>89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</row>
    <row r="3" spans="1:23" ht="20.100000000000001" customHeight="1">
      <c r="A3" s="428" t="s">
        <v>2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</row>
    <row r="5" spans="1:23" ht="15.75">
      <c r="A5" s="429" t="s">
        <v>131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</row>
    <row r="7" spans="1:23" ht="15.75">
      <c r="C7" s="430" t="s">
        <v>105</v>
      </c>
      <c r="D7" s="384"/>
      <c r="E7" s="384"/>
      <c r="F7" s="384"/>
      <c r="G7" s="384"/>
      <c r="H7" s="384"/>
      <c r="I7" s="384"/>
      <c r="K7" s="431" t="s">
        <v>7</v>
      </c>
      <c r="L7" s="384"/>
      <c r="M7" s="384"/>
      <c r="N7" s="384"/>
      <c r="O7" s="384"/>
      <c r="P7" s="384"/>
      <c r="Q7" s="384"/>
    </row>
    <row r="8" spans="1:23" ht="31.5">
      <c r="A8" s="148" t="s">
        <v>91</v>
      </c>
      <c r="C8" s="149" t="s">
        <v>9</v>
      </c>
      <c r="E8" s="150" t="s">
        <v>11</v>
      </c>
      <c r="G8" s="151" t="s">
        <v>132</v>
      </c>
      <c r="I8" s="152" t="s">
        <v>133</v>
      </c>
      <c r="K8" s="153" t="s">
        <v>9</v>
      </c>
      <c r="M8" s="154" t="s">
        <v>11</v>
      </c>
      <c r="O8" s="155" t="s">
        <v>132</v>
      </c>
      <c r="Q8" s="156" t="s">
        <v>133</v>
      </c>
    </row>
    <row r="9" spans="1:23" ht="20.25">
      <c r="A9" s="157" t="s">
        <v>134</v>
      </c>
      <c r="C9" s="361">
        <v>0</v>
      </c>
      <c r="D9" s="361"/>
      <c r="E9" s="361">
        <v>0</v>
      </c>
      <c r="F9" s="361"/>
      <c r="G9" s="361">
        <v>0</v>
      </c>
      <c r="H9" s="361"/>
      <c r="I9" s="361">
        <v>0</v>
      </c>
      <c r="J9" s="361"/>
      <c r="K9" s="361">
        <v>64000000</v>
      </c>
      <c r="L9" s="361"/>
      <c r="M9" s="361">
        <v>85825416367</v>
      </c>
      <c r="N9" s="361"/>
      <c r="O9" s="361">
        <v>88107830600</v>
      </c>
      <c r="P9" s="361"/>
      <c r="Q9" s="361">
        <v>-2282414233</v>
      </c>
      <c r="R9" s="366"/>
      <c r="S9" s="366"/>
      <c r="T9" s="366"/>
      <c r="V9" s="366"/>
      <c r="W9" s="366"/>
    </row>
    <row r="10" spans="1:23" ht="20.25">
      <c r="A10" s="158" t="s">
        <v>18</v>
      </c>
      <c r="C10" s="361">
        <v>12500000</v>
      </c>
      <c r="D10" s="361"/>
      <c r="E10" s="361">
        <v>33304154591</v>
      </c>
      <c r="F10" s="361"/>
      <c r="G10" s="361">
        <v>29784771831</v>
      </c>
      <c r="H10" s="361"/>
      <c r="I10" s="361">
        <v>3519382760</v>
      </c>
      <c r="J10" s="361"/>
      <c r="K10" s="361">
        <v>25000000</v>
      </c>
      <c r="L10" s="361"/>
      <c r="M10" s="361">
        <v>65117881649</v>
      </c>
      <c r="N10" s="361"/>
      <c r="O10" s="361">
        <v>59578464954</v>
      </c>
      <c r="P10" s="361"/>
      <c r="Q10" s="361">
        <v>5539416695</v>
      </c>
      <c r="R10" s="366"/>
      <c r="S10" s="366"/>
      <c r="T10" s="366"/>
      <c r="V10" s="366"/>
      <c r="W10" s="366"/>
    </row>
    <row r="11" spans="1:23" ht="20.25">
      <c r="A11" s="159" t="s">
        <v>19</v>
      </c>
      <c r="C11" s="361">
        <v>0</v>
      </c>
      <c r="D11" s="361">
        <v>0</v>
      </c>
      <c r="E11" s="361">
        <v>0</v>
      </c>
      <c r="F11" s="361">
        <v>0</v>
      </c>
      <c r="G11" s="361">
        <v>0</v>
      </c>
      <c r="H11" s="361">
        <v>0</v>
      </c>
      <c r="I11" s="361">
        <v>0</v>
      </c>
      <c r="J11" s="361"/>
      <c r="K11" s="361">
        <v>776923</v>
      </c>
      <c r="L11" s="361"/>
      <c r="M11" s="361">
        <v>4965891028</v>
      </c>
      <c r="N11" s="361"/>
      <c r="O11" s="361">
        <v>4333772879</v>
      </c>
      <c r="P11" s="361"/>
      <c r="Q11" s="361">
        <v>632118149</v>
      </c>
      <c r="R11" s="366"/>
      <c r="S11" s="366"/>
      <c r="T11" s="366"/>
      <c r="V11" s="366"/>
      <c r="W11" s="366"/>
    </row>
    <row r="12" spans="1:23" ht="20.25">
      <c r="A12" s="462" t="s">
        <v>135</v>
      </c>
      <c r="C12" s="361">
        <v>0</v>
      </c>
      <c r="D12" s="361">
        <v>0</v>
      </c>
      <c r="E12" s="361">
        <v>0</v>
      </c>
      <c r="F12" s="361">
        <v>0</v>
      </c>
      <c r="G12" s="361">
        <v>0</v>
      </c>
      <c r="H12" s="361">
        <v>0</v>
      </c>
      <c r="I12" s="361">
        <v>0</v>
      </c>
      <c r="J12" s="361"/>
      <c r="K12" s="361">
        <v>6100000</v>
      </c>
      <c r="L12" s="361"/>
      <c r="M12" s="361">
        <v>64747047963</v>
      </c>
      <c r="N12" s="361"/>
      <c r="O12" s="361">
        <v>69629133161</v>
      </c>
      <c r="P12" s="361"/>
      <c r="Q12" s="361">
        <v>-4882085198</v>
      </c>
      <c r="V12" s="366"/>
      <c r="W12" s="366"/>
    </row>
    <row r="13" spans="1:23" ht="20.25">
      <c r="A13" s="160" t="s">
        <v>136</v>
      </c>
      <c r="C13" s="361">
        <v>0</v>
      </c>
      <c r="D13" s="361">
        <v>0</v>
      </c>
      <c r="E13" s="361">
        <v>0</v>
      </c>
      <c r="F13" s="361">
        <v>0</v>
      </c>
      <c r="G13" s="361">
        <v>0</v>
      </c>
      <c r="H13" s="361">
        <v>0</v>
      </c>
      <c r="I13" s="361">
        <v>0</v>
      </c>
      <c r="J13" s="361"/>
      <c r="K13" s="361">
        <v>62000000</v>
      </c>
      <c r="L13" s="361"/>
      <c r="M13" s="361">
        <v>62000000000</v>
      </c>
      <c r="N13" s="361"/>
      <c r="O13" s="361">
        <v>58832296000</v>
      </c>
      <c r="P13" s="361"/>
      <c r="Q13" s="361">
        <v>3167704000</v>
      </c>
      <c r="R13" s="366"/>
      <c r="S13" s="366"/>
      <c r="T13" s="366"/>
      <c r="V13" s="366"/>
      <c r="W13" s="366"/>
    </row>
    <row r="14" spans="1:23" ht="30">
      <c r="A14" s="161" t="s">
        <v>26</v>
      </c>
      <c r="C14" s="361">
        <v>0</v>
      </c>
      <c r="D14" s="361">
        <v>0</v>
      </c>
      <c r="E14" s="361">
        <v>0</v>
      </c>
      <c r="F14" s="361">
        <v>0</v>
      </c>
      <c r="G14" s="361">
        <v>0</v>
      </c>
      <c r="H14" s="361">
        <v>0</v>
      </c>
      <c r="I14" s="361">
        <v>0</v>
      </c>
      <c r="J14" s="361"/>
      <c r="K14" s="361">
        <v>339508</v>
      </c>
      <c r="L14" s="361"/>
      <c r="M14" s="361">
        <v>3145529651</v>
      </c>
      <c r="N14" s="361"/>
      <c r="O14" s="361">
        <v>4322279360</v>
      </c>
      <c r="P14" s="361"/>
      <c r="Q14" s="361">
        <v>-1176749709</v>
      </c>
    </row>
    <row r="15" spans="1:23" ht="30">
      <c r="A15" s="162" t="s">
        <v>27</v>
      </c>
      <c r="C15" s="361">
        <v>0</v>
      </c>
      <c r="D15" s="361">
        <v>0</v>
      </c>
      <c r="E15" s="361">
        <v>0</v>
      </c>
      <c r="F15" s="361">
        <v>0</v>
      </c>
      <c r="G15" s="361">
        <v>0</v>
      </c>
      <c r="H15" s="361">
        <v>0</v>
      </c>
      <c r="I15" s="361">
        <v>0</v>
      </c>
      <c r="J15" s="361"/>
      <c r="K15" s="361">
        <v>499450</v>
      </c>
      <c r="L15" s="361"/>
      <c r="M15" s="361">
        <v>55981279659</v>
      </c>
      <c r="N15" s="361"/>
      <c r="O15" s="361">
        <v>49758086211</v>
      </c>
      <c r="P15" s="361"/>
      <c r="Q15" s="361">
        <v>6223193448</v>
      </c>
    </row>
    <row r="16" spans="1:23" ht="20.25">
      <c r="A16" s="163" t="s">
        <v>28</v>
      </c>
      <c r="C16" s="361">
        <v>0</v>
      </c>
      <c r="D16" s="361">
        <v>0</v>
      </c>
      <c r="E16" s="361">
        <v>0</v>
      </c>
      <c r="F16" s="361">
        <v>0</v>
      </c>
      <c r="G16" s="361">
        <v>0</v>
      </c>
      <c r="H16" s="361">
        <v>0</v>
      </c>
      <c r="I16" s="361">
        <v>0</v>
      </c>
      <c r="J16" s="361"/>
      <c r="K16" s="361">
        <v>100000</v>
      </c>
      <c r="L16" s="361"/>
      <c r="M16" s="361">
        <v>3552436493</v>
      </c>
      <c r="N16" s="361"/>
      <c r="O16" s="361">
        <v>3634255963</v>
      </c>
      <c r="P16" s="361"/>
      <c r="Q16" s="361">
        <v>-81819470</v>
      </c>
    </row>
    <row r="17" spans="1:17" ht="20.25">
      <c r="A17" s="164" t="s">
        <v>30</v>
      </c>
      <c r="C17" s="361">
        <v>1394767</v>
      </c>
      <c r="D17" s="361"/>
      <c r="E17" s="361">
        <v>5236690200</v>
      </c>
      <c r="F17" s="361"/>
      <c r="G17" s="361">
        <v>6094071467</v>
      </c>
      <c r="H17" s="361"/>
      <c r="I17" s="361">
        <v>-857381267</v>
      </c>
      <c r="J17" s="361"/>
      <c r="K17" s="361">
        <v>1394767</v>
      </c>
      <c r="L17" s="361"/>
      <c r="M17" s="361">
        <v>5236690200</v>
      </c>
      <c r="N17" s="361"/>
      <c r="O17" s="361">
        <v>6094071467</v>
      </c>
      <c r="P17" s="361"/>
      <c r="Q17" s="361">
        <v>-857381267</v>
      </c>
    </row>
    <row r="18" spans="1:17" ht="20.25">
      <c r="A18" s="165" t="s">
        <v>33</v>
      </c>
      <c r="C18" s="361">
        <v>1000000</v>
      </c>
      <c r="D18" s="361"/>
      <c r="E18" s="361">
        <v>14018293491</v>
      </c>
      <c r="F18" s="361"/>
      <c r="G18" s="361">
        <v>15665775970</v>
      </c>
      <c r="H18" s="361"/>
      <c r="I18" s="361">
        <v>-1647482479</v>
      </c>
      <c r="J18" s="361"/>
      <c r="K18" s="361">
        <v>2862213</v>
      </c>
      <c r="L18" s="361"/>
      <c r="M18" s="361">
        <v>41390430936</v>
      </c>
      <c r="N18" s="361"/>
      <c r="O18" s="361">
        <v>45194429013</v>
      </c>
      <c r="P18" s="361"/>
      <c r="Q18" s="361">
        <v>-3803998077</v>
      </c>
    </row>
    <row r="19" spans="1:17" ht="30">
      <c r="A19" s="166" t="s">
        <v>137</v>
      </c>
      <c r="C19" s="361">
        <v>0</v>
      </c>
      <c r="D19" s="361">
        <v>0</v>
      </c>
      <c r="E19" s="361">
        <v>0</v>
      </c>
      <c r="F19" s="361">
        <v>0</v>
      </c>
      <c r="G19" s="361">
        <v>0</v>
      </c>
      <c r="H19" s="361">
        <v>0</v>
      </c>
      <c r="I19" s="361">
        <v>0</v>
      </c>
      <c r="J19" s="361"/>
      <c r="K19" s="361">
        <v>3400000</v>
      </c>
      <c r="L19" s="361"/>
      <c r="M19" s="361">
        <v>48405912547</v>
      </c>
      <c r="N19" s="361"/>
      <c r="O19" s="361">
        <v>57233946987</v>
      </c>
      <c r="P19" s="361"/>
      <c r="Q19" s="361">
        <v>-8828034440</v>
      </c>
    </row>
    <row r="20" spans="1:17" ht="30">
      <c r="A20" s="167" t="s">
        <v>34</v>
      </c>
      <c r="C20" s="361">
        <v>0</v>
      </c>
      <c r="D20" s="361">
        <v>0</v>
      </c>
      <c r="E20" s="361">
        <v>0</v>
      </c>
      <c r="F20" s="361">
        <v>0</v>
      </c>
      <c r="G20" s="361">
        <v>0</v>
      </c>
      <c r="H20" s="361">
        <v>0</v>
      </c>
      <c r="I20" s="361">
        <v>0</v>
      </c>
      <c r="J20" s="361"/>
      <c r="K20" s="361">
        <v>7000000</v>
      </c>
      <c r="L20" s="361"/>
      <c r="M20" s="361">
        <v>64692950548</v>
      </c>
      <c r="N20" s="361"/>
      <c r="O20" s="361">
        <v>75041287717</v>
      </c>
      <c r="P20" s="361"/>
      <c r="Q20" s="361">
        <v>-10348337169</v>
      </c>
    </row>
    <row r="21" spans="1:17" ht="20.25">
      <c r="A21" s="168" t="s">
        <v>35</v>
      </c>
      <c r="C21" s="361">
        <v>0</v>
      </c>
      <c r="D21" s="361">
        <v>0</v>
      </c>
      <c r="E21" s="361">
        <v>0</v>
      </c>
      <c r="F21" s="361">
        <v>0</v>
      </c>
      <c r="G21" s="361">
        <v>0</v>
      </c>
      <c r="H21" s="361">
        <v>0</v>
      </c>
      <c r="I21" s="361">
        <v>0</v>
      </c>
      <c r="J21" s="361"/>
      <c r="K21" s="361">
        <v>994653</v>
      </c>
      <c r="L21" s="361"/>
      <c r="M21" s="361">
        <v>9491072844</v>
      </c>
      <c r="N21" s="361"/>
      <c r="O21" s="361">
        <v>11234541747</v>
      </c>
      <c r="P21" s="361"/>
      <c r="Q21" s="361">
        <v>-1743468903</v>
      </c>
    </row>
    <row r="22" spans="1:17" ht="20.25">
      <c r="A22" s="169" t="s">
        <v>36</v>
      </c>
      <c r="C22" s="361">
        <v>4000000</v>
      </c>
      <c r="D22" s="361"/>
      <c r="E22" s="361">
        <v>41531592301</v>
      </c>
      <c r="F22" s="361"/>
      <c r="G22" s="361">
        <v>39964044081</v>
      </c>
      <c r="H22" s="361"/>
      <c r="I22" s="361">
        <v>1567548220</v>
      </c>
      <c r="J22" s="361"/>
      <c r="K22" s="361">
        <v>4000000</v>
      </c>
      <c r="L22" s="361"/>
      <c r="M22" s="361">
        <v>41531592301</v>
      </c>
      <c r="N22" s="361"/>
      <c r="O22" s="361">
        <v>39964044081</v>
      </c>
      <c r="P22" s="361"/>
      <c r="Q22" s="361">
        <v>1567548220</v>
      </c>
    </row>
    <row r="23" spans="1:17" ht="20.25">
      <c r="A23" s="170" t="s">
        <v>37</v>
      </c>
      <c r="C23" s="361">
        <v>0</v>
      </c>
      <c r="D23" s="361">
        <v>0</v>
      </c>
      <c r="E23" s="361">
        <v>0</v>
      </c>
      <c r="F23" s="361">
        <v>0</v>
      </c>
      <c r="G23" s="361">
        <v>0</v>
      </c>
      <c r="H23" s="361">
        <v>0</v>
      </c>
      <c r="I23" s="361">
        <v>0</v>
      </c>
      <c r="J23" s="361"/>
      <c r="K23" s="361">
        <v>177995</v>
      </c>
      <c r="L23" s="361"/>
      <c r="M23" s="361">
        <v>3514342437</v>
      </c>
      <c r="N23" s="361"/>
      <c r="O23" s="361">
        <v>3379673138</v>
      </c>
      <c r="P23" s="361"/>
      <c r="Q23" s="361">
        <v>134669299</v>
      </c>
    </row>
    <row r="24" spans="1:17" ht="30">
      <c r="A24" s="171" t="s">
        <v>39</v>
      </c>
      <c r="C24" s="361">
        <v>303736</v>
      </c>
      <c r="D24" s="361"/>
      <c r="E24" s="361">
        <v>9614234691</v>
      </c>
      <c r="F24" s="361"/>
      <c r="G24" s="361">
        <v>10254226300</v>
      </c>
      <c r="H24" s="361"/>
      <c r="I24" s="361">
        <v>-639991609</v>
      </c>
      <c r="J24" s="361"/>
      <c r="K24" s="361">
        <v>607472</v>
      </c>
      <c r="L24" s="361"/>
      <c r="M24" s="361">
        <v>17626496470</v>
      </c>
      <c r="N24" s="361"/>
      <c r="O24" s="361">
        <v>20518041493</v>
      </c>
      <c r="P24" s="361"/>
      <c r="Q24" s="361">
        <v>-2891545023</v>
      </c>
    </row>
    <row r="25" spans="1:17" ht="30">
      <c r="A25" s="172" t="s">
        <v>40</v>
      </c>
      <c r="C25" s="361">
        <v>0</v>
      </c>
      <c r="D25" s="361">
        <v>0</v>
      </c>
      <c r="E25" s="361">
        <v>0</v>
      </c>
      <c r="F25" s="361">
        <v>0</v>
      </c>
      <c r="G25" s="361">
        <v>0</v>
      </c>
      <c r="H25" s="361">
        <v>0</v>
      </c>
      <c r="I25" s="361">
        <v>0</v>
      </c>
      <c r="J25" s="361"/>
      <c r="K25" s="361">
        <v>900000</v>
      </c>
      <c r="L25" s="361"/>
      <c r="M25" s="361">
        <v>9063900302</v>
      </c>
      <c r="N25" s="361"/>
      <c r="O25" s="361">
        <v>11012505692</v>
      </c>
      <c r="P25" s="361"/>
      <c r="Q25" s="361">
        <v>-1948605390</v>
      </c>
    </row>
    <row r="26" spans="1:17" ht="20.25">
      <c r="A26" s="173" t="s">
        <v>138</v>
      </c>
      <c r="C26" s="361">
        <v>0</v>
      </c>
      <c r="D26" s="361">
        <v>0</v>
      </c>
      <c r="E26" s="361">
        <v>0</v>
      </c>
      <c r="F26" s="361">
        <v>0</v>
      </c>
      <c r="G26" s="361">
        <v>0</v>
      </c>
      <c r="H26" s="361">
        <v>0</v>
      </c>
      <c r="I26" s="361">
        <v>0</v>
      </c>
      <c r="J26" s="361"/>
      <c r="K26" s="361">
        <v>31786164</v>
      </c>
      <c r="L26" s="361"/>
      <c r="M26" s="361">
        <v>183394927285</v>
      </c>
      <c r="N26" s="361"/>
      <c r="O26" s="361">
        <v>230754493835</v>
      </c>
      <c r="P26" s="361"/>
      <c r="Q26" s="361">
        <v>-47359566550</v>
      </c>
    </row>
    <row r="27" spans="1:17" ht="20.25">
      <c r="A27" s="174" t="s">
        <v>43</v>
      </c>
      <c r="C27" s="361">
        <v>0</v>
      </c>
      <c r="D27" s="361">
        <v>0</v>
      </c>
      <c r="E27" s="361">
        <v>0</v>
      </c>
      <c r="F27" s="361">
        <v>0</v>
      </c>
      <c r="G27" s="361">
        <v>0</v>
      </c>
      <c r="H27" s="361">
        <v>0</v>
      </c>
      <c r="I27" s="361">
        <v>0</v>
      </c>
      <c r="J27" s="361"/>
      <c r="K27" s="361">
        <v>3718544</v>
      </c>
      <c r="L27" s="361"/>
      <c r="M27" s="361">
        <v>37985456377</v>
      </c>
      <c r="N27" s="361"/>
      <c r="O27" s="361">
        <v>38769851274</v>
      </c>
      <c r="P27" s="361"/>
      <c r="Q27" s="361">
        <v>-784394897</v>
      </c>
    </row>
    <row r="28" spans="1:17" ht="20.25">
      <c r="A28" s="175" t="s">
        <v>139</v>
      </c>
      <c r="C28" s="361">
        <v>0</v>
      </c>
      <c r="D28" s="361">
        <v>0</v>
      </c>
      <c r="E28" s="361">
        <v>0</v>
      </c>
      <c r="F28" s="361">
        <v>0</v>
      </c>
      <c r="G28" s="361">
        <v>0</v>
      </c>
      <c r="H28" s="361">
        <v>0</v>
      </c>
      <c r="I28" s="361">
        <v>0</v>
      </c>
      <c r="J28" s="361"/>
      <c r="K28" s="361">
        <v>1045492</v>
      </c>
      <c r="L28" s="361"/>
      <c r="M28" s="361">
        <v>17278346487</v>
      </c>
      <c r="N28" s="361"/>
      <c r="O28" s="361">
        <v>19533610520</v>
      </c>
      <c r="P28" s="361"/>
      <c r="Q28" s="361">
        <v>-2255264033</v>
      </c>
    </row>
    <row r="29" spans="1:17" ht="20.25">
      <c r="A29" s="176" t="s">
        <v>46</v>
      </c>
      <c r="C29" s="361">
        <v>0</v>
      </c>
      <c r="D29" s="361">
        <v>0</v>
      </c>
      <c r="E29" s="361">
        <v>0</v>
      </c>
      <c r="F29" s="361">
        <v>0</v>
      </c>
      <c r="G29" s="361">
        <v>0</v>
      </c>
      <c r="H29" s="361">
        <v>0</v>
      </c>
      <c r="I29" s="361">
        <v>0</v>
      </c>
      <c r="J29" s="361"/>
      <c r="K29" s="361">
        <v>2300000</v>
      </c>
      <c r="L29" s="361"/>
      <c r="M29" s="361">
        <v>15704926714</v>
      </c>
      <c r="N29" s="361"/>
      <c r="O29" s="361">
        <v>18539463885</v>
      </c>
      <c r="P29" s="361"/>
      <c r="Q29" s="361">
        <v>-2834537171</v>
      </c>
    </row>
    <row r="30" spans="1:17" ht="20.25">
      <c r="A30" s="177" t="s">
        <v>48</v>
      </c>
      <c r="C30" s="361">
        <v>0</v>
      </c>
      <c r="D30" s="361">
        <v>0</v>
      </c>
      <c r="E30" s="361">
        <v>0</v>
      </c>
      <c r="F30" s="361">
        <v>0</v>
      </c>
      <c r="G30" s="361">
        <v>0</v>
      </c>
      <c r="H30" s="361">
        <v>0</v>
      </c>
      <c r="I30" s="361">
        <v>0</v>
      </c>
      <c r="J30" s="361"/>
      <c r="K30" s="361">
        <v>7778496</v>
      </c>
      <c r="L30" s="361"/>
      <c r="M30" s="361">
        <v>49786853520</v>
      </c>
      <c r="N30" s="361"/>
      <c r="O30" s="361">
        <v>52010422874</v>
      </c>
      <c r="P30" s="361"/>
      <c r="Q30" s="361">
        <v>-2223569354</v>
      </c>
    </row>
    <row r="31" spans="1:17" ht="20.25">
      <c r="A31" s="178" t="s">
        <v>49</v>
      </c>
      <c r="C31" s="361">
        <v>0</v>
      </c>
      <c r="D31" s="361">
        <v>0</v>
      </c>
      <c r="E31" s="361">
        <v>0</v>
      </c>
      <c r="F31" s="361">
        <v>0</v>
      </c>
      <c r="G31" s="361">
        <v>0</v>
      </c>
      <c r="H31" s="361">
        <v>0</v>
      </c>
      <c r="I31" s="361">
        <v>0</v>
      </c>
      <c r="J31" s="361"/>
      <c r="K31" s="361">
        <v>3209000</v>
      </c>
      <c r="L31" s="361"/>
      <c r="M31" s="361">
        <v>32720179605</v>
      </c>
      <c r="N31" s="361"/>
      <c r="O31" s="361">
        <v>37700238731</v>
      </c>
      <c r="P31" s="361"/>
      <c r="Q31" s="361">
        <v>-4980059126</v>
      </c>
    </row>
    <row r="32" spans="1:17" ht="20.25">
      <c r="A32" s="179" t="s">
        <v>50</v>
      </c>
      <c r="C32" s="361">
        <v>0</v>
      </c>
      <c r="D32" s="361">
        <v>0</v>
      </c>
      <c r="E32" s="361">
        <v>0</v>
      </c>
      <c r="F32" s="361">
        <v>0</v>
      </c>
      <c r="G32" s="361">
        <v>0</v>
      </c>
      <c r="H32" s="361">
        <v>0</v>
      </c>
      <c r="I32" s="361">
        <v>0</v>
      </c>
      <c r="J32" s="361"/>
      <c r="K32" s="361">
        <v>467062</v>
      </c>
      <c r="L32" s="361"/>
      <c r="M32" s="361">
        <v>4696858023</v>
      </c>
      <c r="N32" s="361"/>
      <c r="O32" s="361">
        <v>5663995871</v>
      </c>
      <c r="P32" s="361"/>
      <c r="Q32" s="361">
        <v>-967137848</v>
      </c>
    </row>
    <row r="33" spans="1:17" ht="20.25">
      <c r="A33" s="180" t="s">
        <v>51</v>
      </c>
      <c r="C33" s="361">
        <v>0</v>
      </c>
      <c r="D33" s="361">
        <v>0</v>
      </c>
      <c r="E33" s="361">
        <v>0</v>
      </c>
      <c r="F33" s="361">
        <v>0</v>
      </c>
      <c r="G33" s="361">
        <v>0</v>
      </c>
      <c r="H33" s="361">
        <v>0</v>
      </c>
      <c r="I33" s="361">
        <v>0</v>
      </c>
      <c r="J33" s="361"/>
      <c r="K33" s="361">
        <v>440000</v>
      </c>
      <c r="L33" s="361"/>
      <c r="M33" s="361">
        <v>14667903628</v>
      </c>
      <c r="N33" s="361"/>
      <c r="O33" s="361">
        <v>16554588728</v>
      </c>
      <c r="P33" s="361"/>
      <c r="Q33" s="361">
        <v>-1886685100</v>
      </c>
    </row>
    <row r="34" spans="1:17" ht="20.25">
      <c r="A34" s="181" t="s">
        <v>53</v>
      </c>
      <c r="C34" s="361">
        <v>0</v>
      </c>
      <c r="D34" s="361">
        <v>0</v>
      </c>
      <c r="E34" s="361">
        <v>0</v>
      </c>
      <c r="F34" s="361">
        <v>0</v>
      </c>
      <c r="G34" s="361">
        <v>0</v>
      </c>
      <c r="H34" s="361">
        <v>0</v>
      </c>
      <c r="I34" s="361">
        <v>0</v>
      </c>
      <c r="J34" s="361"/>
      <c r="K34" s="361">
        <v>7265623</v>
      </c>
      <c r="L34" s="361"/>
      <c r="M34" s="361">
        <v>216034804843</v>
      </c>
      <c r="N34" s="361"/>
      <c r="O34" s="361">
        <v>253151789399</v>
      </c>
      <c r="P34" s="361"/>
      <c r="Q34" s="361">
        <v>-37116984556</v>
      </c>
    </row>
    <row r="35" spans="1:17" ht="20.25">
      <c r="A35" s="182" t="s">
        <v>54</v>
      </c>
      <c r="C35" s="361">
        <v>0</v>
      </c>
      <c r="D35" s="361">
        <v>0</v>
      </c>
      <c r="E35" s="361">
        <v>0</v>
      </c>
      <c r="F35" s="361">
        <v>0</v>
      </c>
      <c r="G35" s="361">
        <v>0</v>
      </c>
      <c r="H35" s="361">
        <v>0</v>
      </c>
      <c r="I35" s="361">
        <v>0</v>
      </c>
      <c r="J35" s="361"/>
      <c r="K35" s="361">
        <v>41280</v>
      </c>
      <c r="L35" s="361"/>
      <c r="M35" s="361">
        <v>3930556157</v>
      </c>
      <c r="N35" s="361"/>
      <c r="O35" s="361">
        <v>4311681939</v>
      </c>
      <c r="P35" s="361"/>
      <c r="Q35" s="361">
        <v>-381125782</v>
      </c>
    </row>
    <row r="36" spans="1:17" ht="20.25">
      <c r="A36" s="183" t="s">
        <v>56</v>
      </c>
      <c r="C36" s="361">
        <v>680000</v>
      </c>
      <c r="D36" s="361"/>
      <c r="E36" s="361">
        <v>127755306000</v>
      </c>
      <c r="F36" s="361"/>
      <c r="G36" s="361">
        <v>124286120046</v>
      </c>
      <c r="H36" s="361"/>
      <c r="I36" s="361">
        <v>3469185954</v>
      </c>
      <c r="J36" s="361"/>
      <c r="K36" s="361">
        <v>694175</v>
      </c>
      <c r="L36" s="361"/>
      <c r="M36" s="361">
        <v>130190638430</v>
      </c>
      <c r="N36" s="361"/>
      <c r="O36" s="361">
        <v>126878300890</v>
      </c>
      <c r="P36" s="361"/>
      <c r="Q36" s="361">
        <v>3312337540</v>
      </c>
    </row>
    <row r="37" spans="1:17" ht="30">
      <c r="A37" s="184" t="s">
        <v>58</v>
      </c>
      <c r="C37" s="361">
        <v>0</v>
      </c>
      <c r="D37" s="361">
        <v>0</v>
      </c>
      <c r="E37" s="361">
        <v>0</v>
      </c>
      <c r="F37" s="361">
        <v>0</v>
      </c>
      <c r="G37" s="361">
        <v>0</v>
      </c>
      <c r="H37" s="361">
        <v>0</v>
      </c>
      <c r="I37" s="361">
        <v>0</v>
      </c>
      <c r="J37" s="361"/>
      <c r="K37" s="361">
        <v>1000001</v>
      </c>
      <c r="L37" s="361"/>
      <c r="M37" s="361">
        <v>21632443789</v>
      </c>
      <c r="N37" s="361"/>
      <c r="O37" s="361">
        <v>21548180414</v>
      </c>
      <c r="P37" s="361"/>
      <c r="Q37" s="361">
        <v>84263375</v>
      </c>
    </row>
    <row r="38" spans="1:17" ht="21" thickBot="1">
      <c r="A38" s="185" t="s">
        <v>63</v>
      </c>
      <c r="C38" s="362">
        <f>SUM(C9:$C$37)</f>
        <v>19878503</v>
      </c>
      <c r="E38" s="362">
        <f>SUM(E9:$E$37)</f>
        <v>231460271274</v>
      </c>
      <c r="F38" s="361"/>
      <c r="G38" s="362">
        <f>SUM(G9:$G$37)</f>
        <v>226049009695</v>
      </c>
      <c r="H38" s="361"/>
      <c r="I38" s="362">
        <f>SUM(I9:$I$37)</f>
        <v>5411261579</v>
      </c>
      <c r="J38" s="361"/>
      <c r="K38" s="362">
        <f>SUM(K9:$K$37)</f>
        <v>239898818</v>
      </c>
      <c r="L38" s="361"/>
      <c r="M38" s="362">
        <f>SUM(M9:$M$37)</f>
        <v>1314312766253</v>
      </c>
      <c r="N38" s="361"/>
      <c r="O38" s="362">
        <f>SUM(O9:$O$37)</f>
        <v>1433285278823</v>
      </c>
      <c r="P38" s="361"/>
      <c r="Q38" s="362">
        <f>SUM(Q9:$Q$37)</f>
        <v>-118972512570</v>
      </c>
    </row>
    <row r="39" spans="1:17" ht="15.75" thickTop="1">
      <c r="C39" s="186"/>
      <c r="E39" s="187"/>
      <c r="G39" s="188"/>
      <c r="I39" s="189"/>
      <c r="K39" s="190"/>
      <c r="M39" s="191"/>
      <c r="O39" s="192"/>
      <c r="Q39" s="193"/>
    </row>
    <row r="41" spans="1:17">
      <c r="A41" s="423" t="s">
        <v>140</v>
      </c>
      <c r="B41" s="424"/>
      <c r="C41" s="424"/>
      <c r="D41" s="424"/>
      <c r="E41" s="424"/>
      <c r="F41" s="424"/>
      <c r="G41" s="424"/>
      <c r="H41" s="424"/>
      <c r="I41" s="424"/>
      <c r="J41" s="424"/>
      <c r="K41" s="424"/>
      <c r="L41" s="424"/>
      <c r="M41" s="424"/>
      <c r="N41" s="424"/>
      <c r="O41" s="424"/>
      <c r="P41" s="424"/>
      <c r="Q41" s="425"/>
    </row>
    <row r="43" spans="1:17">
      <c r="E43" s="366"/>
      <c r="K43" s="459"/>
      <c r="L43" s="460"/>
      <c r="M43" s="459"/>
      <c r="N43" s="460"/>
      <c r="O43" s="460"/>
      <c r="Q43" s="366"/>
    </row>
    <row r="44" spans="1:17">
      <c r="E44" s="366"/>
      <c r="I44" s="366"/>
      <c r="K44" s="460"/>
      <c r="L44" s="460"/>
      <c r="M44" s="459"/>
      <c r="N44" s="460"/>
      <c r="O44" s="460"/>
      <c r="Q44" s="359"/>
    </row>
    <row r="45" spans="1:17">
      <c r="E45" s="366"/>
      <c r="I45" s="366"/>
      <c r="K45" s="461"/>
      <c r="L45" s="460"/>
      <c r="M45" s="459"/>
      <c r="N45" s="460"/>
      <c r="O45" s="460"/>
    </row>
    <row r="46" spans="1:17">
      <c r="E46" s="366"/>
      <c r="I46" s="366"/>
      <c r="K46" s="460"/>
      <c r="L46" s="460"/>
      <c r="M46" s="459"/>
      <c r="N46" s="460"/>
      <c r="O46" s="460"/>
      <c r="Q46" s="366"/>
    </row>
    <row r="47" spans="1:17">
      <c r="K47" s="460"/>
      <c r="L47" s="460"/>
      <c r="M47" s="459"/>
      <c r="N47" s="460"/>
      <c r="O47" s="460"/>
    </row>
    <row r="48" spans="1:17">
      <c r="K48" s="460"/>
      <c r="L48" s="460"/>
      <c r="M48" s="460"/>
      <c r="N48" s="460"/>
      <c r="O48" s="460"/>
    </row>
    <row r="49" spans="5:15">
      <c r="E49" s="366"/>
      <c r="I49" s="366"/>
      <c r="K49" s="460"/>
      <c r="L49" s="460"/>
      <c r="M49" s="459"/>
      <c r="N49" s="460"/>
      <c r="O49" s="460"/>
    </row>
    <row r="50" spans="5:15">
      <c r="K50" s="460"/>
      <c r="L50" s="460"/>
      <c r="M50" s="460"/>
      <c r="N50" s="460"/>
      <c r="O50" s="460"/>
    </row>
    <row r="51" spans="5:15">
      <c r="K51" s="459"/>
      <c r="L51" s="460"/>
      <c r="M51" s="459"/>
      <c r="N51" s="460"/>
      <c r="O51" s="460"/>
    </row>
    <row r="52" spans="5:15">
      <c r="K52" s="460"/>
      <c r="L52" s="460"/>
      <c r="M52" s="460"/>
      <c r="N52" s="460"/>
      <c r="O52" s="460"/>
    </row>
    <row r="53" spans="5:15">
      <c r="K53" s="460"/>
      <c r="L53" s="460"/>
      <c r="M53" s="459"/>
      <c r="N53" s="460"/>
      <c r="O53" s="460"/>
    </row>
    <row r="54" spans="5:15">
      <c r="K54" s="460"/>
      <c r="L54" s="460"/>
      <c r="M54" s="460"/>
      <c r="N54" s="460"/>
      <c r="O54" s="460"/>
    </row>
    <row r="55" spans="5:15">
      <c r="K55" s="460"/>
      <c r="L55" s="460"/>
      <c r="M55" s="460"/>
      <c r="N55" s="460"/>
      <c r="O55" s="460"/>
    </row>
    <row r="56" spans="5:15">
      <c r="K56" s="460"/>
      <c r="L56" s="460"/>
      <c r="M56" s="460"/>
      <c r="N56" s="460"/>
      <c r="O56" s="460"/>
    </row>
  </sheetData>
  <mergeCells count="7">
    <mergeCell ref="A41:Q41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64"/>
  <sheetViews>
    <sheetView rightToLeft="1" topLeftCell="A36" workbookViewId="0">
      <selection activeCell="Q55" sqref="Q55"/>
    </sheetView>
  </sheetViews>
  <sheetFormatPr defaultRowHeight="15"/>
  <cols>
    <col min="1" max="1" width="21" bestFit="1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9.42578125" bestFit="1" customWidth="1"/>
    <col min="10" max="10" width="1.42578125" customWidth="1"/>
    <col min="11" max="11" width="14.85546875" bestFit="1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19.42578125" bestFit="1" customWidth="1"/>
  </cols>
  <sheetData>
    <row r="1" spans="1:17" ht="20.100000000000001" customHeight="1">
      <c r="A1" s="433" t="s">
        <v>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20.100000000000001" customHeight="1">
      <c r="A2" s="434" t="s">
        <v>89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</row>
    <row r="3" spans="1:17" ht="20.100000000000001" customHeight="1">
      <c r="A3" s="435" t="s">
        <v>2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</row>
    <row r="5" spans="1:17" ht="15.75">
      <c r="A5" s="436" t="s">
        <v>141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</row>
    <row r="7" spans="1:17" ht="15.75">
      <c r="C7" s="437" t="s">
        <v>105</v>
      </c>
      <c r="D7" s="384"/>
      <c r="E7" s="384"/>
      <c r="F7" s="384"/>
      <c r="G7" s="384"/>
      <c r="H7" s="384"/>
      <c r="I7" s="384"/>
      <c r="K7" s="438" t="s">
        <v>7</v>
      </c>
      <c r="L7" s="384"/>
      <c r="M7" s="384"/>
      <c r="N7" s="384"/>
      <c r="O7" s="384"/>
      <c r="P7" s="384"/>
      <c r="Q7" s="384"/>
    </row>
    <row r="8" spans="1:17" ht="31.5">
      <c r="A8" s="194" t="s">
        <v>91</v>
      </c>
      <c r="C8" s="195" t="s">
        <v>9</v>
      </c>
      <c r="E8" s="196" t="s">
        <v>11</v>
      </c>
      <c r="G8" s="197" t="s">
        <v>132</v>
      </c>
      <c r="I8" s="198" t="s">
        <v>142</v>
      </c>
      <c r="K8" s="199" t="s">
        <v>9</v>
      </c>
      <c r="M8" s="200" t="s">
        <v>11</v>
      </c>
      <c r="O8" s="201" t="s">
        <v>132</v>
      </c>
      <c r="Q8" s="202" t="s">
        <v>142</v>
      </c>
    </row>
    <row r="9" spans="1:17" ht="20.25">
      <c r="A9" s="203" t="s">
        <v>17</v>
      </c>
      <c r="C9" s="361">
        <v>0</v>
      </c>
      <c r="D9" s="361"/>
      <c r="E9" s="361">
        <v>-1</v>
      </c>
      <c r="F9" s="361"/>
      <c r="G9" s="361">
        <v>-1</v>
      </c>
      <c r="H9" s="361"/>
      <c r="I9" s="361">
        <v>0</v>
      </c>
      <c r="J9" s="361"/>
      <c r="K9" s="361">
        <v>0</v>
      </c>
      <c r="L9" s="361"/>
      <c r="M9" s="361">
        <v>-1</v>
      </c>
      <c r="N9" s="361"/>
      <c r="O9" s="361">
        <v>-1</v>
      </c>
      <c r="P9" s="361"/>
      <c r="Q9" s="361">
        <v>0</v>
      </c>
    </row>
    <row r="10" spans="1:17" ht="20.25">
      <c r="A10" s="204" t="s">
        <v>18</v>
      </c>
      <c r="C10" s="361">
        <v>144860000</v>
      </c>
      <c r="D10" s="361"/>
      <c r="E10" s="361">
        <v>421770385107</v>
      </c>
      <c r="F10" s="361"/>
      <c r="G10" s="361">
        <v>365142169168</v>
      </c>
      <c r="H10" s="361"/>
      <c r="I10" s="361">
        <v>56628215939</v>
      </c>
      <c r="J10" s="361"/>
      <c r="K10" s="361">
        <v>144860000</v>
      </c>
      <c r="L10" s="361"/>
      <c r="M10" s="361">
        <v>421770385107</v>
      </c>
      <c r="N10" s="361"/>
      <c r="O10" s="361">
        <v>347479937870</v>
      </c>
      <c r="P10" s="361"/>
      <c r="Q10" s="361">
        <v>74290447237</v>
      </c>
    </row>
    <row r="11" spans="1:17" ht="20.25">
      <c r="A11" s="205" t="s">
        <v>19</v>
      </c>
      <c r="C11" s="361">
        <v>4000000</v>
      </c>
      <c r="D11" s="361"/>
      <c r="E11" s="361">
        <v>25845300000</v>
      </c>
      <c r="F11" s="361"/>
      <c r="G11" s="361">
        <v>21789576000</v>
      </c>
      <c r="H11" s="361"/>
      <c r="I11" s="361">
        <v>4055724000</v>
      </c>
      <c r="J11" s="361"/>
      <c r="K11" s="361">
        <v>4000000</v>
      </c>
      <c r="L11" s="361"/>
      <c r="M11" s="361">
        <v>25845300000</v>
      </c>
      <c r="N11" s="361"/>
      <c r="O11" s="361">
        <v>22465530000</v>
      </c>
      <c r="P11" s="361"/>
      <c r="Q11" s="361">
        <v>3379770000</v>
      </c>
    </row>
    <row r="12" spans="1:17" ht="30">
      <c r="A12" s="206" t="s">
        <v>20</v>
      </c>
      <c r="C12" s="361">
        <v>38137</v>
      </c>
      <c r="D12" s="361"/>
      <c r="E12" s="361">
        <v>26537059</v>
      </c>
      <c r="F12" s="361"/>
      <c r="G12" s="361">
        <v>26537059</v>
      </c>
      <c r="H12" s="361"/>
      <c r="I12" s="361">
        <v>0</v>
      </c>
      <c r="J12" s="361"/>
      <c r="K12" s="361">
        <v>38137</v>
      </c>
      <c r="L12" s="361"/>
      <c r="M12" s="361">
        <v>26537059</v>
      </c>
      <c r="N12" s="361"/>
      <c r="O12" s="361">
        <v>26720136</v>
      </c>
      <c r="P12" s="361"/>
      <c r="Q12" s="361">
        <v>-183077</v>
      </c>
    </row>
    <row r="13" spans="1:17" ht="30">
      <c r="A13" s="207" t="s">
        <v>21</v>
      </c>
      <c r="C13" s="361">
        <v>108053</v>
      </c>
      <c r="D13" s="361"/>
      <c r="E13" s="361">
        <v>53705042</v>
      </c>
      <c r="F13" s="361"/>
      <c r="G13" s="361">
        <v>53705042</v>
      </c>
      <c r="H13" s="361"/>
      <c r="I13" s="361">
        <v>0</v>
      </c>
      <c r="J13" s="361"/>
      <c r="K13" s="361">
        <v>108053</v>
      </c>
      <c r="L13" s="361"/>
      <c r="M13" s="361">
        <v>53705042</v>
      </c>
      <c r="N13" s="361"/>
      <c r="O13" s="361">
        <v>54075554</v>
      </c>
      <c r="P13" s="361"/>
      <c r="Q13" s="361">
        <v>-370512</v>
      </c>
    </row>
    <row r="14" spans="1:17" ht="20.25">
      <c r="A14" s="208" t="s">
        <v>22</v>
      </c>
      <c r="C14" s="361">
        <v>30220930</v>
      </c>
      <c r="D14" s="361"/>
      <c r="E14" s="361">
        <v>58279764005</v>
      </c>
      <c r="F14" s="361"/>
      <c r="G14" s="361">
        <v>48215990324</v>
      </c>
      <c r="H14" s="361"/>
      <c r="I14" s="361">
        <v>10063773681</v>
      </c>
      <c r="J14" s="361"/>
      <c r="K14" s="361">
        <v>30220930</v>
      </c>
      <c r="L14" s="361"/>
      <c r="M14" s="361">
        <v>58279764005</v>
      </c>
      <c r="N14" s="361"/>
      <c r="O14" s="361">
        <v>69604642869</v>
      </c>
      <c r="P14" s="361"/>
      <c r="Q14" s="361">
        <v>-11324878864</v>
      </c>
    </row>
    <row r="15" spans="1:17" ht="20.25">
      <c r="A15" s="209" t="s">
        <v>23</v>
      </c>
      <c r="C15" s="361">
        <v>14798285</v>
      </c>
      <c r="D15" s="361"/>
      <c r="E15" s="361">
        <v>53383443556</v>
      </c>
      <c r="F15" s="361"/>
      <c r="G15" s="361">
        <v>42085982919</v>
      </c>
      <c r="H15" s="361"/>
      <c r="I15" s="361">
        <v>11297460637</v>
      </c>
      <c r="J15" s="361"/>
      <c r="K15" s="361">
        <v>14798285</v>
      </c>
      <c r="L15" s="361"/>
      <c r="M15" s="361">
        <v>53383443556</v>
      </c>
      <c r="N15" s="361"/>
      <c r="O15" s="361">
        <v>44521380288</v>
      </c>
      <c r="P15" s="361"/>
      <c r="Q15" s="361">
        <v>8862063268</v>
      </c>
    </row>
    <row r="16" spans="1:17" ht="30">
      <c r="A16" s="210" t="s">
        <v>24</v>
      </c>
      <c r="C16" s="361">
        <v>25453</v>
      </c>
      <c r="D16" s="361"/>
      <c r="E16" s="361">
        <v>25301555</v>
      </c>
      <c r="F16" s="361"/>
      <c r="G16" s="361">
        <v>25301555</v>
      </c>
      <c r="H16" s="361"/>
      <c r="I16" s="361">
        <v>0</v>
      </c>
      <c r="J16" s="361"/>
      <c r="K16" s="361">
        <v>25453</v>
      </c>
      <c r="L16" s="361"/>
      <c r="M16" s="361">
        <v>25301555</v>
      </c>
      <c r="N16" s="361"/>
      <c r="O16" s="361">
        <v>25476109</v>
      </c>
      <c r="P16" s="361"/>
      <c r="Q16" s="361">
        <v>-174554</v>
      </c>
    </row>
    <row r="17" spans="1:17" ht="30">
      <c r="A17" s="211" t="s">
        <v>25</v>
      </c>
      <c r="C17" s="361">
        <v>325402</v>
      </c>
      <c r="D17" s="361"/>
      <c r="E17" s="361">
        <v>8167512917</v>
      </c>
      <c r="F17" s="361"/>
      <c r="G17" s="361">
        <v>7391194858</v>
      </c>
      <c r="H17" s="361"/>
      <c r="I17" s="361">
        <v>776318059</v>
      </c>
      <c r="J17" s="361"/>
      <c r="K17" s="361">
        <v>325402</v>
      </c>
      <c r="L17" s="361"/>
      <c r="M17" s="361">
        <v>8167512917</v>
      </c>
      <c r="N17" s="361"/>
      <c r="O17" s="361">
        <v>4792470154</v>
      </c>
      <c r="P17" s="361"/>
      <c r="Q17" s="361">
        <v>3375042763</v>
      </c>
    </row>
    <row r="18" spans="1:17" ht="30">
      <c r="A18" s="212" t="s">
        <v>26</v>
      </c>
      <c r="C18" s="361">
        <v>2660000</v>
      </c>
      <c r="D18" s="361"/>
      <c r="E18" s="361">
        <v>15669369198</v>
      </c>
      <c r="F18" s="361"/>
      <c r="G18" s="361">
        <v>15071786100</v>
      </c>
      <c r="H18" s="361"/>
      <c r="I18" s="361">
        <v>597583098</v>
      </c>
      <c r="J18" s="361"/>
      <c r="K18" s="361">
        <v>2660000</v>
      </c>
      <c r="L18" s="361"/>
      <c r="M18" s="361">
        <v>15669369198</v>
      </c>
      <c r="N18" s="361"/>
      <c r="O18" s="361">
        <v>17901051211</v>
      </c>
      <c r="P18" s="361"/>
      <c r="Q18" s="361">
        <v>-2231682013</v>
      </c>
    </row>
    <row r="19" spans="1:17" ht="30">
      <c r="A19" s="213" t="s">
        <v>27</v>
      </c>
      <c r="C19" s="361">
        <v>587000</v>
      </c>
      <c r="D19" s="361"/>
      <c r="E19" s="361">
        <v>70108408102</v>
      </c>
      <c r="F19" s="361"/>
      <c r="G19" s="361">
        <v>60159607785</v>
      </c>
      <c r="H19" s="361"/>
      <c r="I19" s="361">
        <v>9948800317</v>
      </c>
      <c r="J19" s="361"/>
      <c r="K19" s="361">
        <v>587000</v>
      </c>
      <c r="L19" s="361"/>
      <c r="M19" s="361">
        <v>70108408102</v>
      </c>
      <c r="N19" s="361"/>
      <c r="O19" s="361">
        <v>58874141093</v>
      </c>
      <c r="P19" s="361"/>
      <c r="Q19" s="361">
        <v>11234267009</v>
      </c>
    </row>
    <row r="20" spans="1:17" ht="20.25">
      <c r="A20" s="214" t="s">
        <v>28</v>
      </c>
      <c r="C20" s="361">
        <v>1316253</v>
      </c>
      <c r="D20" s="361"/>
      <c r="E20" s="361">
        <v>49000377485</v>
      </c>
      <c r="F20" s="361"/>
      <c r="G20" s="361">
        <v>43047060594</v>
      </c>
      <c r="H20" s="361"/>
      <c r="I20" s="361">
        <v>5953316891</v>
      </c>
      <c r="J20" s="361"/>
      <c r="K20" s="361">
        <v>1316253</v>
      </c>
      <c r="L20" s="361"/>
      <c r="M20" s="361">
        <v>49000377485</v>
      </c>
      <c r="N20" s="361"/>
      <c r="O20" s="361">
        <v>49305246910</v>
      </c>
      <c r="P20" s="361"/>
      <c r="Q20" s="361">
        <v>-304869425</v>
      </c>
    </row>
    <row r="21" spans="1:17" ht="30">
      <c r="A21" s="215" t="s">
        <v>29</v>
      </c>
      <c r="C21" s="361">
        <v>2000000</v>
      </c>
      <c r="D21" s="361"/>
      <c r="E21" s="361">
        <v>16521111000</v>
      </c>
      <c r="F21" s="361"/>
      <c r="G21" s="361">
        <v>17237981925</v>
      </c>
      <c r="H21" s="361"/>
      <c r="I21" s="361">
        <v>-716870925</v>
      </c>
      <c r="J21" s="361"/>
      <c r="K21" s="361">
        <v>2000000</v>
      </c>
      <c r="L21" s="361"/>
      <c r="M21" s="361">
        <v>16521111000</v>
      </c>
      <c r="N21" s="361"/>
      <c r="O21" s="361">
        <v>17237981925</v>
      </c>
      <c r="P21" s="361"/>
      <c r="Q21" s="361">
        <v>-716870925</v>
      </c>
    </row>
    <row r="22" spans="1:17" ht="20.25">
      <c r="A22" s="216" t="s">
        <v>30</v>
      </c>
      <c r="C22" s="361">
        <v>0</v>
      </c>
      <c r="D22" s="361"/>
      <c r="E22" s="361">
        <v>0</v>
      </c>
      <c r="F22" s="361"/>
      <c r="G22" s="361">
        <v>-1222864896</v>
      </c>
      <c r="H22" s="361"/>
      <c r="I22" s="361">
        <v>1222864896</v>
      </c>
      <c r="J22" s="361"/>
      <c r="K22" s="361">
        <v>0</v>
      </c>
      <c r="L22" s="361"/>
      <c r="M22" s="361">
        <v>0</v>
      </c>
      <c r="N22" s="361"/>
      <c r="O22" s="361">
        <v>0</v>
      </c>
      <c r="P22" s="361"/>
      <c r="Q22" s="361">
        <v>0</v>
      </c>
    </row>
    <row r="23" spans="1:17" ht="20.25">
      <c r="A23" s="217" t="s">
        <v>31</v>
      </c>
      <c r="C23" s="361">
        <v>5500000</v>
      </c>
      <c r="D23" s="361"/>
      <c r="E23" s="361">
        <v>46854546750</v>
      </c>
      <c r="F23" s="361"/>
      <c r="G23" s="361">
        <v>40676526000</v>
      </c>
      <c r="H23" s="361"/>
      <c r="I23" s="361">
        <v>6178020750</v>
      </c>
      <c r="J23" s="361"/>
      <c r="K23" s="361">
        <v>5500000</v>
      </c>
      <c r="L23" s="361"/>
      <c r="M23" s="361">
        <v>46854546750</v>
      </c>
      <c r="N23" s="361"/>
      <c r="O23" s="361">
        <v>40299530012</v>
      </c>
      <c r="P23" s="361"/>
      <c r="Q23" s="361">
        <v>6555016738</v>
      </c>
    </row>
    <row r="24" spans="1:17" ht="20.25">
      <c r="A24" s="218" t="s">
        <v>32</v>
      </c>
      <c r="C24" s="361">
        <v>2900000</v>
      </c>
      <c r="D24" s="361"/>
      <c r="E24" s="361">
        <v>27328422600</v>
      </c>
      <c r="F24" s="361"/>
      <c r="G24" s="361">
        <v>24820434450</v>
      </c>
      <c r="H24" s="361"/>
      <c r="I24" s="361">
        <v>2507988150</v>
      </c>
      <c r="J24" s="361"/>
      <c r="K24" s="361">
        <v>2900000</v>
      </c>
      <c r="L24" s="361"/>
      <c r="M24" s="361">
        <v>27328422600</v>
      </c>
      <c r="N24" s="361"/>
      <c r="O24" s="361">
        <v>23524331141</v>
      </c>
      <c r="P24" s="361"/>
      <c r="Q24" s="361">
        <v>3804091459</v>
      </c>
    </row>
    <row r="25" spans="1:17" ht="20.25">
      <c r="A25" s="219" t="s">
        <v>33</v>
      </c>
      <c r="C25" s="361">
        <v>17700000</v>
      </c>
      <c r="D25" s="361"/>
      <c r="E25" s="361">
        <v>250548314400</v>
      </c>
      <c r="F25" s="361"/>
      <c r="G25" s="361">
        <v>219026039071</v>
      </c>
      <c r="H25" s="361"/>
      <c r="I25" s="361">
        <v>31522275329</v>
      </c>
      <c r="J25" s="361"/>
      <c r="K25" s="361">
        <v>17700000</v>
      </c>
      <c r="L25" s="361"/>
      <c r="M25" s="361">
        <v>250548314400</v>
      </c>
      <c r="N25" s="361"/>
      <c r="O25" s="361">
        <v>278769406432</v>
      </c>
      <c r="P25" s="361"/>
      <c r="Q25" s="361">
        <v>-28221092032</v>
      </c>
    </row>
    <row r="26" spans="1:17" ht="30">
      <c r="A26" s="220" t="s">
        <v>34</v>
      </c>
      <c r="C26" s="361">
        <v>833442</v>
      </c>
      <c r="D26" s="361"/>
      <c r="E26" s="361">
        <v>9668396845</v>
      </c>
      <c r="F26" s="361"/>
      <c r="G26" s="361">
        <v>9925226581</v>
      </c>
      <c r="H26" s="361"/>
      <c r="I26" s="361">
        <v>-256829736</v>
      </c>
      <c r="J26" s="361"/>
      <c r="K26" s="361">
        <v>833442</v>
      </c>
      <c r="L26" s="361"/>
      <c r="M26" s="361">
        <v>9668396845</v>
      </c>
      <c r="N26" s="361"/>
      <c r="O26" s="361">
        <v>8980755939</v>
      </c>
      <c r="P26" s="361"/>
      <c r="Q26" s="361">
        <v>687640906</v>
      </c>
    </row>
    <row r="27" spans="1:17" ht="20.25">
      <c r="A27" s="221" t="s">
        <v>35</v>
      </c>
      <c r="C27" s="361">
        <v>11358171</v>
      </c>
      <c r="D27" s="361"/>
      <c r="E27" s="361">
        <v>113470428320</v>
      </c>
      <c r="F27" s="361"/>
      <c r="G27" s="361">
        <v>100840470359</v>
      </c>
      <c r="H27" s="361"/>
      <c r="I27" s="361">
        <v>12629957961</v>
      </c>
      <c r="J27" s="361"/>
      <c r="K27" s="361">
        <v>11358171</v>
      </c>
      <c r="L27" s="361"/>
      <c r="M27" s="361">
        <v>113470428320</v>
      </c>
      <c r="N27" s="361"/>
      <c r="O27" s="361">
        <v>126679985581</v>
      </c>
      <c r="P27" s="361"/>
      <c r="Q27" s="361">
        <v>-13209557261</v>
      </c>
    </row>
    <row r="28" spans="1:17" ht="20.25">
      <c r="A28" s="222" t="s">
        <v>36</v>
      </c>
      <c r="C28" s="361">
        <v>7483934</v>
      </c>
      <c r="D28" s="361"/>
      <c r="E28" s="361">
        <v>82726179071</v>
      </c>
      <c r="F28" s="361"/>
      <c r="G28" s="361">
        <v>61237842015</v>
      </c>
      <c r="H28" s="361"/>
      <c r="I28" s="361">
        <v>21488337056</v>
      </c>
      <c r="J28" s="361"/>
      <c r="K28" s="361">
        <v>7483934</v>
      </c>
      <c r="L28" s="361"/>
      <c r="M28" s="361">
        <v>82726179071</v>
      </c>
      <c r="N28" s="361"/>
      <c r="O28" s="361">
        <v>75237178448</v>
      </c>
      <c r="P28" s="361"/>
      <c r="Q28" s="361">
        <v>7489000623</v>
      </c>
    </row>
    <row r="29" spans="1:17" ht="20.25">
      <c r="A29" s="223" t="s">
        <v>37</v>
      </c>
      <c r="C29" s="361">
        <v>900000</v>
      </c>
      <c r="D29" s="361"/>
      <c r="E29" s="361">
        <v>21140461350</v>
      </c>
      <c r="F29" s="361"/>
      <c r="G29" s="361">
        <v>17624506500</v>
      </c>
      <c r="H29" s="361"/>
      <c r="I29" s="361">
        <v>3515954850</v>
      </c>
      <c r="J29" s="361"/>
      <c r="K29" s="361">
        <v>900000</v>
      </c>
      <c r="L29" s="361"/>
      <c r="M29" s="361">
        <v>21140461350</v>
      </c>
      <c r="N29" s="361"/>
      <c r="O29" s="361">
        <v>17195076899</v>
      </c>
      <c r="P29" s="361"/>
      <c r="Q29" s="361">
        <v>3945384451</v>
      </c>
    </row>
    <row r="30" spans="1:17" ht="20.25">
      <c r="A30" s="224" t="s">
        <v>38</v>
      </c>
      <c r="C30" s="361">
        <v>418421</v>
      </c>
      <c r="D30" s="361"/>
      <c r="E30" s="361">
        <v>33752832708</v>
      </c>
      <c r="F30" s="361"/>
      <c r="G30" s="361">
        <v>29177587363</v>
      </c>
      <c r="H30" s="361"/>
      <c r="I30" s="361">
        <v>4575245345</v>
      </c>
      <c r="J30" s="361"/>
      <c r="K30" s="361">
        <v>418421</v>
      </c>
      <c r="L30" s="361"/>
      <c r="M30" s="361">
        <v>33752832708</v>
      </c>
      <c r="N30" s="361"/>
      <c r="O30" s="361">
        <v>31889312364</v>
      </c>
      <c r="P30" s="361"/>
      <c r="Q30" s="361">
        <v>1863520344</v>
      </c>
    </row>
    <row r="31" spans="1:17" ht="30">
      <c r="A31" s="225" t="s">
        <v>39</v>
      </c>
      <c r="C31" s="361">
        <v>217969</v>
      </c>
      <c r="D31" s="361"/>
      <c r="E31" s="361">
        <v>7551022143</v>
      </c>
      <c r="F31" s="361"/>
      <c r="G31" s="361">
        <v>6331450231</v>
      </c>
      <c r="H31" s="361"/>
      <c r="I31" s="361">
        <v>1219571912</v>
      </c>
      <c r="J31" s="361"/>
      <c r="K31" s="361">
        <v>217969</v>
      </c>
      <c r="L31" s="361"/>
      <c r="M31" s="361">
        <v>7551022143</v>
      </c>
      <c r="N31" s="361"/>
      <c r="O31" s="361">
        <v>7570263977</v>
      </c>
      <c r="P31" s="361"/>
      <c r="Q31" s="361">
        <v>-19241834</v>
      </c>
    </row>
    <row r="32" spans="1:17" ht="30">
      <c r="A32" s="226" t="s">
        <v>40</v>
      </c>
      <c r="C32" s="361">
        <v>14186237</v>
      </c>
      <c r="D32" s="361"/>
      <c r="E32" s="361">
        <v>112673612830</v>
      </c>
      <c r="F32" s="361"/>
      <c r="G32" s="361">
        <v>99178216223</v>
      </c>
      <c r="H32" s="361"/>
      <c r="I32" s="361">
        <v>13495396607</v>
      </c>
      <c r="J32" s="361"/>
      <c r="K32" s="361">
        <v>14186237</v>
      </c>
      <c r="L32" s="361"/>
      <c r="M32" s="361">
        <v>112673612830</v>
      </c>
      <c r="N32" s="361"/>
      <c r="O32" s="361">
        <v>105381088223</v>
      </c>
      <c r="P32" s="361"/>
      <c r="Q32" s="361">
        <v>7292524607</v>
      </c>
    </row>
    <row r="33" spans="1:17" ht="20.25">
      <c r="A33" s="227" t="s">
        <v>41</v>
      </c>
      <c r="C33" s="361">
        <v>8154000</v>
      </c>
      <c r="D33" s="361"/>
      <c r="E33" s="361">
        <v>116475800769</v>
      </c>
      <c r="F33" s="361"/>
      <c r="G33" s="361">
        <v>94672049616</v>
      </c>
      <c r="H33" s="361"/>
      <c r="I33" s="361">
        <v>21803751153</v>
      </c>
      <c r="J33" s="361"/>
      <c r="K33" s="361">
        <v>8154000</v>
      </c>
      <c r="L33" s="361"/>
      <c r="M33" s="361">
        <v>116475800769</v>
      </c>
      <c r="N33" s="361"/>
      <c r="O33" s="361">
        <v>109628291700</v>
      </c>
      <c r="P33" s="361"/>
      <c r="Q33" s="361">
        <v>6847509069</v>
      </c>
    </row>
    <row r="34" spans="1:17" ht="20.25">
      <c r="A34" s="228" t="s">
        <v>42</v>
      </c>
      <c r="C34" s="361">
        <v>930000</v>
      </c>
      <c r="D34" s="361"/>
      <c r="E34" s="361">
        <v>34316196480</v>
      </c>
      <c r="F34" s="361"/>
      <c r="G34" s="361">
        <v>32758626632</v>
      </c>
      <c r="H34" s="361"/>
      <c r="I34" s="361">
        <v>1557569848</v>
      </c>
      <c r="J34" s="361"/>
      <c r="K34" s="361">
        <v>930000</v>
      </c>
      <c r="L34" s="361"/>
      <c r="M34" s="361">
        <v>34316196480</v>
      </c>
      <c r="N34" s="361"/>
      <c r="O34" s="361">
        <v>33211235687</v>
      </c>
      <c r="P34" s="361"/>
      <c r="Q34" s="361">
        <v>1104960793</v>
      </c>
    </row>
    <row r="35" spans="1:17" ht="20.25">
      <c r="A35" s="229" t="s">
        <v>43</v>
      </c>
      <c r="C35" s="361">
        <v>21072151</v>
      </c>
      <c r="D35" s="361"/>
      <c r="E35" s="361">
        <v>253037002155</v>
      </c>
      <c r="F35" s="361"/>
      <c r="G35" s="361">
        <v>229157682415</v>
      </c>
      <c r="H35" s="361"/>
      <c r="I35" s="361">
        <v>23879319740</v>
      </c>
      <c r="J35" s="361"/>
      <c r="K35" s="361">
        <v>21072151</v>
      </c>
      <c r="L35" s="361"/>
      <c r="M35" s="361">
        <v>253037002155</v>
      </c>
      <c r="N35" s="361"/>
      <c r="O35" s="361">
        <v>222387987197</v>
      </c>
      <c r="P35" s="361"/>
      <c r="Q35" s="361">
        <v>30649014958</v>
      </c>
    </row>
    <row r="36" spans="1:17" ht="20.25">
      <c r="A36" s="230" t="s">
        <v>44</v>
      </c>
      <c r="C36" s="361">
        <v>4800000</v>
      </c>
      <c r="D36" s="361"/>
      <c r="E36" s="361">
        <v>25622632800</v>
      </c>
      <c r="F36" s="361"/>
      <c r="G36" s="361">
        <v>21939081120</v>
      </c>
      <c r="H36" s="361"/>
      <c r="I36" s="361">
        <v>3683551680</v>
      </c>
      <c r="J36" s="361"/>
      <c r="K36" s="361">
        <v>4800000</v>
      </c>
      <c r="L36" s="361"/>
      <c r="M36" s="361">
        <v>25622632800</v>
      </c>
      <c r="N36" s="361"/>
      <c r="O36" s="361">
        <v>30336781200</v>
      </c>
      <c r="P36" s="361"/>
      <c r="Q36" s="361">
        <v>-4714148400</v>
      </c>
    </row>
    <row r="37" spans="1:17" ht="20.25">
      <c r="A37" s="231" t="s">
        <v>45</v>
      </c>
      <c r="C37" s="361">
        <v>1685086</v>
      </c>
      <c r="D37" s="361"/>
      <c r="E37" s="361">
        <v>31591626664</v>
      </c>
      <c r="F37" s="361"/>
      <c r="G37" s="361">
        <v>23919853063</v>
      </c>
      <c r="H37" s="361"/>
      <c r="I37" s="361">
        <v>7671773601</v>
      </c>
      <c r="J37" s="361"/>
      <c r="K37" s="361">
        <v>1685086</v>
      </c>
      <c r="L37" s="361"/>
      <c r="M37" s="361">
        <v>31591626664</v>
      </c>
      <c r="N37" s="361"/>
      <c r="O37" s="361">
        <v>34171218661</v>
      </c>
      <c r="P37" s="361"/>
      <c r="Q37" s="361">
        <v>-2579591997</v>
      </c>
    </row>
    <row r="38" spans="1:17" ht="20.25">
      <c r="A38" s="232" t="s">
        <v>46</v>
      </c>
      <c r="C38" s="361">
        <v>4500000</v>
      </c>
      <c r="D38" s="361"/>
      <c r="E38" s="361">
        <v>36769909500</v>
      </c>
      <c r="F38" s="361"/>
      <c r="G38" s="361">
        <v>29746946250</v>
      </c>
      <c r="H38" s="361"/>
      <c r="I38" s="361">
        <v>7022963250</v>
      </c>
      <c r="J38" s="361"/>
      <c r="K38" s="361">
        <v>4500000</v>
      </c>
      <c r="L38" s="361"/>
      <c r="M38" s="361">
        <v>36769909500</v>
      </c>
      <c r="N38" s="361"/>
      <c r="O38" s="361">
        <v>36456783749</v>
      </c>
      <c r="P38" s="361"/>
      <c r="Q38" s="361">
        <v>313125751</v>
      </c>
    </row>
    <row r="39" spans="1:17" ht="20.25">
      <c r="A39" s="233" t="s">
        <v>47</v>
      </c>
      <c r="C39" s="361">
        <v>2000000</v>
      </c>
      <c r="D39" s="361"/>
      <c r="E39" s="361">
        <v>61014789000</v>
      </c>
      <c r="F39" s="361"/>
      <c r="G39" s="361">
        <v>52127982000</v>
      </c>
      <c r="H39" s="361"/>
      <c r="I39" s="361">
        <v>8886807000</v>
      </c>
      <c r="J39" s="361"/>
      <c r="K39" s="361">
        <v>2000000</v>
      </c>
      <c r="L39" s="361"/>
      <c r="M39" s="361">
        <v>61014789000</v>
      </c>
      <c r="N39" s="361"/>
      <c r="O39" s="361">
        <v>41036191902</v>
      </c>
      <c r="P39" s="361"/>
      <c r="Q39" s="361">
        <v>19978597098</v>
      </c>
    </row>
    <row r="40" spans="1:17" ht="20.25">
      <c r="A40" s="234" t="s">
        <v>48</v>
      </c>
      <c r="C40" s="361">
        <v>14421504</v>
      </c>
      <c r="D40" s="361"/>
      <c r="E40" s="361">
        <v>108521219108</v>
      </c>
      <c r="F40" s="361"/>
      <c r="G40" s="361">
        <v>103790439411</v>
      </c>
      <c r="H40" s="361"/>
      <c r="I40" s="361">
        <v>4730779697</v>
      </c>
      <c r="J40" s="361"/>
      <c r="K40" s="361">
        <v>14421504</v>
      </c>
      <c r="L40" s="361"/>
      <c r="M40" s="361">
        <v>108521219108</v>
      </c>
      <c r="N40" s="361"/>
      <c r="O40" s="361">
        <v>96980983786</v>
      </c>
      <c r="P40" s="361"/>
      <c r="Q40" s="361">
        <v>11540235322</v>
      </c>
    </row>
    <row r="41" spans="1:17" ht="20.25">
      <c r="A41" s="235" t="s">
        <v>49</v>
      </c>
      <c r="C41" s="361">
        <v>7500001</v>
      </c>
      <c r="D41" s="361"/>
      <c r="E41" s="361">
        <v>44881363484</v>
      </c>
      <c r="F41" s="361"/>
      <c r="G41" s="361">
        <v>36722580911</v>
      </c>
      <c r="H41" s="361"/>
      <c r="I41" s="361">
        <v>8158782573</v>
      </c>
      <c r="J41" s="361"/>
      <c r="K41" s="361">
        <v>7500001</v>
      </c>
      <c r="L41" s="361"/>
      <c r="M41" s="361">
        <v>44881363484</v>
      </c>
      <c r="N41" s="361"/>
      <c r="O41" s="361">
        <v>35427953809</v>
      </c>
      <c r="P41" s="361"/>
      <c r="Q41" s="361">
        <v>9453409675</v>
      </c>
    </row>
    <row r="42" spans="1:17" ht="20.25">
      <c r="A42" s="236" t="s">
        <v>50</v>
      </c>
      <c r="C42" s="361">
        <v>2532207</v>
      </c>
      <c r="D42" s="361"/>
      <c r="E42" s="361">
        <v>32596967770</v>
      </c>
      <c r="F42" s="361"/>
      <c r="G42" s="361">
        <v>26530659482</v>
      </c>
      <c r="H42" s="361"/>
      <c r="I42" s="361">
        <v>6066308288</v>
      </c>
      <c r="J42" s="361"/>
      <c r="K42" s="361">
        <v>2532207</v>
      </c>
      <c r="L42" s="361"/>
      <c r="M42" s="361">
        <v>32596967770</v>
      </c>
      <c r="N42" s="361"/>
      <c r="O42" s="361">
        <v>30860140916</v>
      </c>
      <c r="P42" s="361"/>
      <c r="Q42" s="361">
        <v>1736826854</v>
      </c>
    </row>
    <row r="43" spans="1:17" ht="20.25">
      <c r="A43" s="237" t="s">
        <v>51</v>
      </c>
      <c r="C43" s="361">
        <v>1000000</v>
      </c>
      <c r="D43" s="361"/>
      <c r="E43" s="361">
        <v>46929100500</v>
      </c>
      <c r="F43" s="361"/>
      <c r="G43" s="361">
        <v>39042981036</v>
      </c>
      <c r="H43" s="361"/>
      <c r="I43" s="361">
        <v>7886119464</v>
      </c>
      <c r="J43" s="361"/>
      <c r="K43" s="361">
        <v>1000000</v>
      </c>
      <c r="L43" s="361"/>
      <c r="M43" s="361">
        <v>46929100500</v>
      </c>
      <c r="N43" s="361"/>
      <c r="O43" s="361">
        <v>38108334620</v>
      </c>
      <c r="P43" s="361"/>
      <c r="Q43" s="361">
        <v>8820765880</v>
      </c>
    </row>
    <row r="44" spans="1:17" ht="20.25">
      <c r="A44" s="238" t="s">
        <v>52</v>
      </c>
      <c r="C44" s="361">
        <v>15925432</v>
      </c>
      <c r="D44" s="361"/>
      <c r="E44" s="361">
        <v>92451145969</v>
      </c>
      <c r="F44" s="361"/>
      <c r="G44" s="361">
        <v>82002900020</v>
      </c>
      <c r="H44" s="361"/>
      <c r="I44" s="361">
        <v>10448245949</v>
      </c>
      <c r="J44" s="361"/>
      <c r="K44" s="361">
        <v>15925432</v>
      </c>
      <c r="L44" s="361"/>
      <c r="M44" s="361">
        <v>92451145969</v>
      </c>
      <c r="N44" s="361"/>
      <c r="O44" s="361">
        <v>74720789208</v>
      </c>
      <c r="P44" s="361"/>
      <c r="Q44" s="361">
        <v>17730356761</v>
      </c>
    </row>
    <row r="45" spans="1:17" ht="20.25">
      <c r="A45" s="239" t="s">
        <v>53</v>
      </c>
      <c r="C45" s="361">
        <v>4800000</v>
      </c>
      <c r="D45" s="361"/>
      <c r="E45" s="361">
        <v>146817208800</v>
      </c>
      <c r="F45" s="361"/>
      <c r="G45" s="361">
        <v>129258309600</v>
      </c>
      <c r="H45" s="361"/>
      <c r="I45" s="361">
        <v>17558899200</v>
      </c>
      <c r="J45" s="361"/>
      <c r="K45" s="361">
        <v>4800000</v>
      </c>
      <c r="L45" s="361"/>
      <c r="M45" s="361">
        <v>146817208800</v>
      </c>
      <c r="N45" s="361"/>
      <c r="O45" s="361">
        <v>168097831199</v>
      </c>
      <c r="P45" s="361"/>
      <c r="Q45" s="361">
        <v>-21280622399</v>
      </c>
    </row>
    <row r="46" spans="1:17" ht="20.25">
      <c r="A46" s="240" t="s">
        <v>54</v>
      </c>
      <c r="C46" s="361">
        <v>1565000</v>
      </c>
      <c r="D46" s="361"/>
      <c r="E46" s="361">
        <v>150995101545</v>
      </c>
      <c r="F46" s="361"/>
      <c r="G46" s="361">
        <v>126105795242</v>
      </c>
      <c r="H46" s="361"/>
      <c r="I46" s="361">
        <v>24889306303</v>
      </c>
      <c r="J46" s="361"/>
      <c r="K46" s="361">
        <v>1565000</v>
      </c>
      <c r="L46" s="361"/>
      <c r="M46" s="361">
        <v>150995101545</v>
      </c>
      <c r="N46" s="361"/>
      <c r="O46" s="361">
        <v>161618705043</v>
      </c>
      <c r="P46" s="361"/>
      <c r="Q46" s="361">
        <v>-10623603498</v>
      </c>
    </row>
    <row r="47" spans="1:17" ht="20.25">
      <c r="A47" s="241" t="s">
        <v>55</v>
      </c>
      <c r="C47" s="361">
        <v>10072696</v>
      </c>
      <c r="D47" s="361"/>
      <c r="E47" s="361">
        <v>155498216515</v>
      </c>
      <c r="F47" s="361"/>
      <c r="G47" s="361">
        <v>131167201310</v>
      </c>
      <c r="H47" s="361"/>
      <c r="I47" s="361">
        <v>24331015205</v>
      </c>
      <c r="J47" s="361"/>
      <c r="K47" s="361">
        <v>10072696</v>
      </c>
      <c r="L47" s="361"/>
      <c r="M47" s="361">
        <v>155498216515</v>
      </c>
      <c r="N47" s="361"/>
      <c r="O47" s="361">
        <v>143345452361</v>
      </c>
      <c r="P47" s="361"/>
      <c r="Q47" s="361">
        <v>12152764154</v>
      </c>
    </row>
    <row r="48" spans="1:17" ht="20.25">
      <c r="A48" s="242" t="s">
        <v>56</v>
      </c>
      <c r="C48" s="361">
        <v>0</v>
      </c>
      <c r="D48" s="361"/>
      <c r="E48" s="361">
        <v>0</v>
      </c>
      <c r="F48" s="361"/>
      <c r="G48" s="361">
        <v>-9327489246</v>
      </c>
      <c r="H48" s="361"/>
      <c r="I48" s="361">
        <v>9327489246</v>
      </c>
      <c r="J48" s="361"/>
      <c r="K48" s="361">
        <v>0</v>
      </c>
      <c r="L48" s="361"/>
      <c r="M48" s="361">
        <v>0</v>
      </c>
      <c r="N48" s="361"/>
      <c r="O48" s="361">
        <v>0</v>
      </c>
      <c r="P48" s="361"/>
      <c r="Q48" s="361">
        <v>0</v>
      </c>
    </row>
    <row r="49" spans="1:17" ht="20.25">
      <c r="A49" s="243" t="s">
        <v>57</v>
      </c>
      <c r="C49" s="361">
        <v>1444055</v>
      </c>
      <c r="D49" s="361"/>
      <c r="E49" s="361">
        <v>35498996843</v>
      </c>
      <c r="F49" s="361"/>
      <c r="G49" s="361">
        <v>32929518301</v>
      </c>
      <c r="H49" s="361"/>
      <c r="I49" s="361">
        <v>2569478542</v>
      </c>
      <c r="J49" s="361"/>
      <c r="K49" s="361">
        <v>1444055</v>
      </c>
      <c r="L49" s="361"/>
      <c r="M49" s="361">
        <v>35498996843</v>
      </c>
      <c r="N49" s="361"/>
      <c r="O49" s="361">
        <v>37078006003</v>
      </c>
      <c r="P49" s="361"/>
      <c r="Q49" s="361">
        <v>-1579009160</v>
      </c>
    </row>
    <row r="50" spans="1:17" ht="30">
      <c r="A50" s="244" t="s">
        <v>58</v>
      </c>
      <c r="C50" s="361">
        <v>1400000</v>
      </c>
      <c r="D50" s="361"/>
      <c r="E50" s="361">
        <v>31340408400</v>
      </c>
      <c r="F50" s="361"/>
      <c r="G50" s="361">
        <v>31451742000</v>
      </c>
      <c r="H50" s="361"/>
      <c r="I50" s="361">
        <v>-111333600</v>
      </c>
      <c r="J50" s="361"/>
      <c r="K50" s="361">
        <v>1400000</v>
      </c>
      <c r="L50" s="361"/>
      <c r="M50" s="361">
        <v>31340408400</v>
      </c>
      <c r="N50" s="361"/>
      <c r="O50" s="361">
        <v>26429802236</v>
      </c>
      <c r="P50" s="361"/>
      <c r="Q50" s="361">
        <v>4910606164</v>
      </c>
    </row>
    <row r="51" spans="1:17" ht="20.25">
      <c r="A51" s="245" t="s">
        <v>59</v>
      </c>
      <c r="C51" s="361">
        <v>19193261</v>
      </c>
      <c r="D51" s="361"/>
      <c r="E51" s="361">
        <v>304883396331</v>
      </c>
      <c r="F51" s="361"/>
      <c r="G51" s="361">
        <v>305646558775</v>
      </c>
      <c r="H51" s="361"/>
      <c r="I51" s="361">
        <v>-763162444</v>
      </c>
      <c r="J51" s="361"/>
      <c r="K51" s="361">
        <v>19193261</v>
      </c>
      <c r="L51" s="361"/>
      <c r="M51" s="361">
        <v>304883396331</v>
      </c>
      <c r="N51" s="361"/>
      <c r="O51" s="361">
        <v>249417042130</v>
      </c>
      <c r="P51" s="361"/>
      <c r="Q51" s="361">
        <v>55466354201</v>
      </c>
    </row>
    <row r="52" spans="1:17" ht="30">
      <c r="A52" s="246" t="s">
        <v>60</v>
      </c>
      <c r="C52" s="361">
        <v>0</v>
      </c>
      <c r="D52" s="361"/>
      <c r="E52" s="361">
        <v>1</v>
      </c>
      <c r="F52" s="361"/>
      <c r="G52" s="361">
        <v>1</v>
      </c>
      <c r="H52" s="361"/>
      <c r="I52" s="361">
        <v>0</v>
      </c>
      <c r="J52" s="361"/>
      <c r="K52" s="361">
        <v>0</v>
      </c>
      <c r="L52" s="361"/>
      <c r="M52" s="361">
        <v>1</v>
      </c>
      <c r="N52" s="361"/>
      <c r="O52" s="361">
        <v>1</v>
      </c>
      <c r="P52" s="361"/>
      <c r="Q52" s="361">
        <v>0</v>
      </c>
    </row>
    <row r="53" spans="1:17" ht="20.25">
      <c r="A53" s="247" t="s">
        <v>61</v>
      </c>
      <c r="C53" s="361">
        <v>23692722</v>
      </c>
      <c r="D53" s="361"/>
      <c r="E53" s="361">
        <v>47739397866</v>
      </c>
      <c r="F53" s="361"/>
      <c r="G53" s="361">
        <v>45030946581</v>
      </c>
      <c r="H53" s="361"/>
      <c r="I53" s="361">
        <v>2708451285</v>
      </c>
      <c r="J53" s="361"/>
      <c r="K53" s="361">
        <v>23692722</v>
      </c>
      <c r="L53" s="361"/>
      <c r="M53" s="361">
        <v>47739397866</v>
      </c>
      <c r="N53" s="361"/>
      <c r="O53" s="361">
        <v>42989353906</v>
      </c>
      <c r="P53" s="361"/>
      <c r="Q53" s="361">
        <v>4750043960</v>
      </c>
    </row>
    <row r="54" spans="1:17" ht="20.25">
      <c r="A54" s="248" t="s">
        <v>62</v>
      </c>
      <c r="C54" s="361">
        <v>9107693</v>
      </c>
      <c r="D54" s="361"/>
      <c r="E54" s="361">
        <v>91621442534</v>
      </c>
      <c r="F54" s="361"/>
      <c r="G54" s="361">
        <v>73967113192</v>
      </c>
      <c r="H54" s="361"/>
      <c r="I54" s="361">
        <v>17654329342</v>
      </c>
      <c r="J54" s="361"/>
      <c r="K54" s="361">
        <v>9107693</v>
      </c>
      <c r="L54" s="361"/>
      <c r="M54" s="361">
        <v>91621442534</v>
      </c>
      <c r="N54" s="361"/>
      <c r="O54" s="361">
        <v>80877612406</v>
      </c>
      <c r="P54" s="361"/>
      <c r="Q54" s="361">
        <v>10743830128</v>
      </c>
    </row>
    <row r="55" spans="1:17" ht="21" thickBot="1">
      <c r="A55" s="249" t="s">
        <v>63</v>
      </c>
      <c r="C55" s="362">
        <f>SUM(C9:$C$54)</f>
        <v>418233495</v>
      </c>
      <c r="E55" s="362">
        <f>SUM(E9:$E$54)</f>
        <v>3273167355076</v>
      </c>
      <c r="F55" s="359"/>
      <c r="G55" s="362">
        <f>SUM(G9:$G$54)</f>
        <v>2866503804937</v>
      </c>
      <c r="H55" s="359"/>
      <c r="I55" s="362">
        <f>SUM(I9:$I$54)</f>
        <v>406663550139</v>
      </c>
      <c r="J55" s="359"/>
      <c r="K55" s="362">
        <f>SUM(K9:$K$54)</f>
        <v>418233495</v>
      </c>
      <c r="L55" s="359"/>
      <c r="M55" s="362">
        <f>SUM(M9:$M$54)</f>
        <v>3273167355076</v>
      </c>
      <c r="N55" s="359"/>
      <c r="O55" s="362">
        <f>SUM(O9:$O$54)</f>
        <v>3040996080854</v>
      </c>
      <c r="P55" s="359"/>
      <c r="Q55" s="362">
        <f>SUM(Q9:$Q$54)</f>
        <v>232171274222</v>
      </c>
    </row>
    <row r="56" spans="1:17" ht="15.75" thickTop="1">
      <c r="C56" s="250"/>
      <c r="E56" s="251"/>
      <c r="G56" s="252"/>
      <c r="I56" s="253"/>
      <c r="K56" s="254"/>
      <c r="M56" s="255"/>
      <c r="O56" s="256"/>
      <c r="Q56" s="257"/>
    </row>
    <row r="58" spans="1:17">
      <c r="A58" s="432" t="s">
        <v>140</v>
      </c>
      <c r="B58" s="424"/>
      <c r="C58" s="424"/>
      <c r="D58" s="424"/>
      <c r="E58" s="424"/>
      <c r="F58" s="424"/>
      <c r="G58" s="424"/>
      <c r="H58" s="424"/>
      <c r="I58" s="424"/>
      <c r="J58" s="424"/>
      <c r="K58" s="424"/>
      <c r="L58" s="424"/>
      <c r="M58" s="424"/>
      <c r="N58" s="424"/>
      <c r="O58" s="424"/>
      <c r="P58" s="424"/>
      <c r="Q58" s="425"/>
    </row>
    <row r="60" spans="1:17">
      <c r="I60" s="366"/>
      <c r="Q60" s="366"/>
    </row>
    <row r="61" spans="1:17">
      <c r="I61" s="366"/>
    </row>
    <row r="62" spans="1:17">
      <c r="I62" s="366"/>
    </row>
    <row r="63" spans="1:17">
      <c r="M63" s="367"/>
      <c r="Q63" s="366"/>
    </row>
    <row r="64" spans="1:17">
      <c r="I64" s="366"/>
    </row>
  </sheetData>
  <mergeCells count="7">
    <mergeCell ref="A58:Q58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66"/>
  <sheetViews>
    <sheetView rightToLeft="1" workbookViewId="0">
      <selection activeCell="S49" sqref="S49"/>
    </sheetView>
  </sheetViews>
  <sheetFormatPr defaultRowHeight="15"/>
  <cols>
    <col min="1" max="1" width="21.140625" bestFit="1" customWidth="1"/>
    <col min="2" max="2" width="1.42578125" customWidth="1"/>
    <col min="3" max="3" width="16.7109375" bestFit="1" customWidth="1"/>
    <col min="4" max="4" width="1.42578125" customWidth="1"/>
    <col min="5" max="5" width="19.42578125" bestFit="1" customWidth="1"/>
    <col min="6" max="6" width="1.42578125" customWidth="1"/>
    <col min="7" max="7" width="16.7109375" bestFit="1" customWidth="1"/>
    <col min="8" max="8" width="1.42578125" customWidth="1"/>
    <col min="9" max="9" width="19.42578125" bestFit="1" customWidth="1"/>
    <col min="10" max="10" width="1.42578125" customWidth="1"/>
    <col min="11" max="11" width="10.5703125" bestFit="1" customWidth="1"/>
    <col min="12" max="12" width="1.42578125" customWidth="1"/>
    <col min="13" max="13" width="18.140625" bestFit="1" customWidth="1"/>
    <col min="14" max="14" width="1.42578125" customWidth="1"/>
    <col min="15" max="15" width="19.42578125" bestFit="1" customWidth="1"/>
    <col min="16" max="16" width="1.42578125" customWidth="1"/>
    <col min="17" max="17" width="19.28515625" bestFit="1" customWidth="1"/>
    <col min="18" max="18" width="1.42578125" customWidth="1"/>
    <col min="19" max="19" width="19.42578125" bestFit="1" customWidth="1"/>
    <col min="20" max="20" width="1.42578125" customWidth="1"/>
    <col min="21" max="21" width="10.5703125" bestFit="1" customWidth="1"/>
    <col min="22" max="23" width="14.85546875" bestFit="1" customWidth="1"/>
  </cols>
  <sheetData>
    <row r="1" spans="1:23" ht="20.100000000000001" customHeight="1">
      <c r="A1" s="439" t="s">
        <v>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</row>
    <row r="2" spans="1:23" ht="20.100000000000001" customHeight="1">
      <c r="A2" s="440" t="s">
        <v>89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</row>
    <row r="3" spans="1:23" ht="20.100000000000001" customHeight="1">
      <c r="A3" s="441" t="s">
        <v>2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</row>
    <row r="5" spans="1:23" ht="15.75">
      <c r="A5" s="442" t="s">
        <v>143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</row>
    <row r="7" spans="1:23" ht="15.75">
      <c r="C7" s="443" t="s">
        <v>105</v>
      </c>
      <c r="D7" s="384"/>
      <c r="E7" s="384"/>
      <c r="F7" s="384"/>
      <c r="G7" s="384"/>
      <c r="H7" s="384"/>
      <c r="I7" s="384"/>
      <c r="J7" s="384"/>
      <c r="K7" s="384"/>
      <c r="M7" s="444" t="s">
        <v>7</v>
      </c>
      <c r="N7" s="384"/>
      <c r="O7" s="384"/>
      <c r="P7" s="384"/>
      <c r="Q7" s="384"/>
      <c r="R7" s="384"/>
      <c r="S7" s="384"/>
      <c r="T7" s="384"/>
      <c r="U7" s="384"/>
    </row>
    <row r="8" spans="1:23" ht="31.5">
      <c r="A8" s="258" t="s">
        <v>144</v>
      </c>
      <c r="C8" s="259" t="s">
        <v>103</v>
      </c>
      <c r="E8" s="260" t="s">
        <v>145</v>
      </c>
      <c r="G8" s="261" t="s">
        <v>146</v>
      </c>
      <c r="I8" s="262" t="s">
        <v>147</v>
      </c>
      <c r="K8" s="263" t="s">
        <v>148</v>
      </c>
      <c r="M8" s="264" t="s">
        <v>103</v>
      </c>
      <c r="O8" s="265" t="s">
        <v>145</v>
      </c>
      <c r="Q8" s="266" t="s">
        <v>146</v>
      </c>
      <c r="S8" s="267" t="s">
        <v>147</v>
      </c>
      <c r="U8" s="268" t="s">
        <v>148</v>
      </c>
    </row>
    <row r="9" spans="1:23" ht="20.25">
      <c r="A9" s="269" t="s">
        <v>149</v>
      </c>
      <c r="C9" s="361">
        <v>0</v>
      </c>
      <c r="D9" s="361"/>
      <c r="E9" s="361">
        <v>56628215939</v>
      </c>
      <c r="F9" s="361"/>
      <c r="G9" s="361">
        <v>3519382760</v>
      </c>
      <c r="H9" s="361"/>
      <c r="I9" s="361">
        <v>60147598699</v>
      </c>
      <c r="K9" s="364">
        <v>0.14304091533901092</v>
      </c>
      <c r="M9" s="361">
        <v>0</v>
      </c>
      <c r="N9" s="361"/>
      <c r="O9" s="361">
        <v>74290447237</v>
      </c>
      <c r="P9" s="361"/>
      <c r="Q9" s="361">
        <v>5539416695</v>
      </c>
      <c r="R9" s="361"/>
      <c r="S9" s="361">
        <v>79829863932</v>
      </c>
      <c r="U9" s="364">
        <v>0.38884621321783258</v>
      </c>
      <c r="V9" s="372"/>
      <c r="W9" s="372"/>
    </row>
    <row r="10" spans="1:23" ht="20.25">
      <c r="A10" s="270" t="s">
        <v>19</v>
      </c>
      <c r="C10" s="361">
        <v>0</v>
      </c>
      <c r="D10" s="361"/>
      <c r="E10" s="361">
        <v>4055724000</v>
      </c>
      <c r="F10" s="361"/>
      <c r="G10" s="361">
        <v>0</v>
      </c>
      <c r="H10" s="361"/>
      <c r="I10" s="361">
        <v>4055724000</v>
      </c>
      <c r="K10" s="364">
        <v>9.645180952702604E-3</v>
      </c>
      <c r="M10" s="361">
        <v>0</v>
      </c>
      <c r="N10" s="361"/>
      <c r="O10" s="361">
        <v>3379770000</v>
      </c>
      <c r="P10" s="361"/>
      <c r="Q10" s="361">
        <v>632118149</v>
      </c>
      <c r="R10" s="361"/>
      <c r="S10" s="361">
        <v>4011888149</v>
      </c>
      <c r="U10" s="364">
        <v>1.9541653182836214E-2</v>
      </c>
      <c r="V10" s="372"/>
      <c r="W10" s="372"/>
    </row>
    <row r="11" spans="1:23" ht="20.25">
      <c r="A11" s="271" t="s">
        <v>22</v>
      </c>
      <c r="C11" s="361">
        <v>0</v>
      </c>
      <c r="D11" s="361"/>
      <c r="E11" s="361">
        <v>10063773681</v>
      </c>
      <c r="F11" s="361"/>
      <c r="G11" s="361">
        <v>0</v>
      </c>
      <c r="H11" s="361"/>
      <c r="I11" s="361">
        <v>10063773681</v>
      </c>
      <c r="K11" s="364">
        <v>2.3933314550075642E-2</v>
      </c>
      <c r="M11" s="361">
        <v>0</v>
      </c>
      <c r="N11" s="361"/>
      <c r="O11" s="361">
        <v>-11324878864</v>
      </c>
      <c r="P11" s="361"/>
      <c r="Q11" s="361">
        <v>0</v>
      </c>
      <c r="R11" s="361"/>
      <c r="S11" s="361">
        <v>-11324878864</v>
      </c>
      <c r="U11" s="364">
        <v>-5.5162767973250433E-2</v>
      </c>
      <c r="V11" s="372"/>
      <c r="W11" s="372"/>
    </row>
    <row r="12" spans="1:23" ht="20.25">
      <c r="A12" s="272" t="s">
        <v>23</v>
      </c>
      <c r="C12" s="361">
        <v>0</v>
      </c>
      <c r="D12" s="361"/>
      <c r="E12" s="361">
        <v>11297460637</v>
      </c>
      <c r="F12" s="361"/>
      <c r="G12" s="361">
        <v>0</v>
      </c>
      <c r="H12" s="361"/>
      <c r="I12" s="361">
        <v>11297460637</v>
      </c>
      <c r="K12" s="364">
        <v>2.6867225716025015E-2</v>
      </c>
      <c r="M12" s="361">
        <v>0</v>
      </c>
      <c r="N12" s="361"/>
      <c r="O12" s="361">
        <v>8862063268</v>
      </c>
      <c r="P12" s="361"/>
      <c r="Q12" s="361">
        <v>0</v>
      </c>
      <c r="R12" s="361"/>
      <c r="S12" s="361">
        <v>8862063268</v>
      </c>
      <c r="U12" s="364">
        <v>4.3166549124948717E-2</v>
      </c>
      <c r="V12" s="372"/>
      <c r="W12" s="372"/>
    </row>
    <row r="13" spans="1:23" ht="30">
      <c r="A13" s="273" t="s">
        <v>25</v>
      </c>
      <c r="C13" s="361">
        <v>0</v>
      </c>
      <c r="D13" s="361"/>
      <c r="E13" s="361">
        <v>776318059</v>
      </c>
      <c r="F13" s="361"/>
      <c r="G13" s="361">
        <v>0</v>
      </c>
      <c r="H13" s="361"/>
      <c r="I13" s="361">
        <v>776318059</v>
      </c>
      <c r="K13" s="364">
        <v>1.8462124532896856E-3</v>
      </c>
      <c r="M13" s="361">
        <v>139922860</v>
      </c>
      <c r="N13" s="361"/>
      <c r="O13" s="361">
        <v>3375042763</v>
      </c>
      <c r="P13" s="361"/>
      <c r="Q13" s="361">
        <v>0</v>
      </c>
      <c r="R13" s="361"/>
      <c r="S13" s="361">
        <v>3514965623</v>
      </c>
      <c r="U13" s="364">
        <v>1.7121175018645272E-2</v>
      </c>
      <c r="V13" s="372"/>
      <c r="W13" s="372"/>
    </row>
    <row r="14" spans="1:23" ht="30">
      <c r="A14" s="274" t="s">
        <v>26</v>
      </c>
      <c r="C14" s="361">
        <v>0</v>
      </c>
      <c r="D14" s="361"/>
      <c r="E14" s="361">
        <v>597583098</v>
      </c>
      <c r="F14" s="361"/>
      <c r="G14" s="361">
        <v>0</v>
      </c>
      <c r="H14" s="361"/>
      <c r="I14" s="361">
        <v>597583098</v>
      </c>
      <c r="K14" s="364">
        <v>1.4211512209624259E-3</v>
      </c>
      <c r="M14" s="361">
        <v>0</v>
      </c>
      <c r="N14" s="361"/>
      <c r="O14" s="361">
        <v>-2231682013</v>
      </c>
      <c r="P14" s="361"/>
      <c r="Q14" s="361">
        <v>-1176749709</v>
      </c>
      <c r="R14" s="361"/>
      <c r="S14" s="361">
        <v>-3408431722</v>
      </c>
      <c r="U14" s="364">
        <v>-1.6602255131490509E-2</v>
      </c>
      <c r="V14" s="372"/>
      <c r="W14" s="372"/>
    </row>
    <row r="15" spans="1:23" ht="30">
      <c r="A15" s="275" t="s">
        <v>27</v>
      </c>
      <c r="C15" s="361">
        <v>0</v>
      </c>
      <c r="D15" s="361"/>
      <c r="E15" s="361">
        <v>9948800317</v>
      </c>
      <c r="F15" s="361"/>
      <c r="G15" s="361">
        <v>0</v>
      </c>
      <c r="H15" s="361"/>
      <c r="I15" s="361">
        <v>9948800317</v>
      </c>
      <c r="K15" s="364">
        <v>2.3659888917433741E-2</v>
      </c>
      <c r="M15" s="361">
        <v>0</v>
      </c>
      <c r="N15" s="361"/>
      <c r="O15" s="361">
        <v>11234267009</v>
      </c>
      <c r="P15" s="361"/>
      <c r="Q15" s="361">
        <v>6223193448</v>
      </c>
      <c r="R15" s="361"/>
      <c r="S15" s="361">
        <v>17457460457</v>
      </c>
      <c r="U15" s="364">
        <v>8.5034184661605172E-2</v>
      </c>
      <c r="V15" s="372"/>
      <c r="W15" s="372"/>
    </row>
    <row r="16" spans="1:23" ht="20.25">
      <c r="A16" s="276" t="s">
        <v>28</v>
      </c>
      <c r="C16" s="361">
        <v>0</v>
      </c>
      <c r="D16" s="361"/>
      <c r="E16" s="361">
        <v>5953316891</v>
      </c>
      <c r="F16" s="361"/>
      <c r="G16" s="361">
        <v>0</v>
      </c>
      <c r="H16" s="361"/>
      <c r="I16" s="361">
        <v>5953316891</v>
      </c>
      <c r="K16" s="364">
        <v>1.4157969990678825E-2</v>
      </c>
      <c r="M16" s="361">
        <v>4541072850</v>
      </c>
      <c r="N16" s="361"/>
      <c r="O16" s="361">
        <v>-304869425</v>
      </c>
      <c r="P16" s="361"/>
      <c r="Q16" s="361">
        <v>-81819470</v>
      </c>
      <c r="R16" s="361"/>
      <c r="S16" s="361">
        <v>4154383955</v>
      </c>
      <c r="U16" s="364">
        <v>2.0235741232512972E-2</v>
      </c>
      <c r="V16" s="372"/>
      <c r="W16" s="372"/>
    </row>
    <row r="17" spans="1:23" ht="30">
      <c r="A17" s="277" t="s">
        <v>29</v>
      </c>
      <c r="C17" s="361">
        <v>0</v>
      </c>
      <c r="D17" s="361"/>
      <c r="E17" s="361">
        <v>-716870925</v>
      </c>
      <c r="F17" s="361"/>
      <c r="G17" s="361">
        <v>0</v>
      </c>
      <c r="H17" s="361"/>
      <c r="I17" s="361">
        <v>-716870925</v>
      </c>
      <c r="K17" s="364">
        <v>-1.704837358596467E-3</v>
      </c>
      <c r="M17" s="361">
        <v>0</v>
      </c>
      <c r="N17" s="361"/>
      <c r="O17" s="361">
        <v>-716870925</v>
      </c>
      <c r="P17" s="361"/>
      <c r="Q17" s="361">
        <v>0</v>
      </c>
      <c r="R17" s="361"/>
      <c r="S17" s="361">
        <v>-716870925</v>
      </c>
      <c r="U17" s="364">
        <v>-3.4918328908797778E-3</v>
      </c>
      <c r="V17" s="372"/>
      <c r="W17" s="372"/>
    </row>
    <row r="18" spans="1:23" ht="20.25">
      <c r="A18" s="278" t="s">
        <v>30</v>
      </c>
      <c r="C18" s="361">
        <v>0</v>
      </c>
      <c r="D18" s="361"/>
      <c r="E18" s="361">
        <v>1222864896</v>
      </c>
      <c r="F18" s="361"/>
      <c r="G18" s="361">
        <v>-857381267</v>
      </c>
      <c r="H18" s="361"/>
      <c r="I18" s="361">
        <v>365483629</v>
      </c>
      <c r="K18" s="364">
        <v>8.6918038233258117E-4</v>
      </c>
      <c r="M18" s="361">
        <v>0</v>
      </c>
      <c r="N18" s="361"/>
      <c r="O18" s="361">
        <v>0</v>
      </c>
      <c r="P18" s="361"/>
      <c r="Q18" s="361">
        <v>-857381267</v>
      </c>
      <c r="R18" s="361"/>
      <c r="S18" s="361">
        <v>-857381267</v>
      </c>
      <c r="U18" s="364">
        <v>-4.1762498711114225E-3</v>
      </c>
      <c r="V18" s="372"/>
      <c r="W18" s="372"/>
    </row>
    <row r="19" spans="1:23" ht="20.25">
      <c r="A19" s="279" t="s">
        <v>31</v>
      </c>
      <c r="C19" s="361">
        <v>0</v>
      </c>
      <c r="D19" s="361"/>
      <c r="E19" s="361">
        <v>6178020750</v>
      </c>
      <c r="F19" s="361"/>
      <c r="G19" s="361">
        <v>0</v>
      </c>
      <c r="H19" s="361"/>
      <c r="I19" s="361">
        <v>6178020750</v>
      </c>
      <c r="K19" s="364">
        <v>1.4692352848295757E-2</v>
      </c>
      <c r="M19" s="361">
        <v>0</v>
      </c>
      <c r="N19" s="361"/>
      <c r="O19" s="361">
        <v>6555016738</v>
      </c>
      <c r="P19" s="361"/>
      <c r="Q19" s="361">
        <v>0</v>
      </c>
      <c r="R19" s="361"/>
      <c r="S19" s="361">
        <v>6555016738</v>
      </c>
      <c r="U19" s="364">
        <v>3.1929071535459284E-2</v>
      </c>
      <c r="V19" s="372"/>
      <c r="W19" s="372"/>
    </row>
    <row r="20" spans="1:23" ht="20.25">
      <c r="A20" s="280" t="s">
        <v>32</v>
      </c>
      <c r="C20" s="361">
        <v>0</v>
      </c>
      <c r="D20" s="361"/>
      <c r="E20" s="361">
        <v>2507988150</v>
      </c>
      <c r="F20" s="361"/>
      <c r="G20" s="361">
        <v>0</v>
      </c>
      <c r="H20" s="361"/>
      <c r="I20" s="361">
        <v>2507988150</v>
      </c>
      <c r="K20" s="364">
        <v>5.964409692075655E-3</v>
      </c>
      <c r="M20" s="361">
        <v>0</v>
      </c>
      <c r="N20" s="361"/>
      <c r="O20" s="361">
        <v>3804091459</v>
      </c>
      <c r="P20" s="361"/>
      <c r="Q20" s="361">
        <v>0</v>
      </c>
      <c r="R20" s="361"/>
      <c r="S20" s="361">
        <v>3804091459</v>
      </c>
      <c r="U20" s="364">
        <v>1.8529488661366816E-2</v>
      </c>
      <c r="V20" s="372"/>
      <c r="W20" s="372"/>
    </row>
    <row r="21" spans="1:23" ht="20.25">
      <c r="A21" s="281" t="s">
        <v>33</v>
      </c>
      <c r="C21" s="361">
        <v>0</v>
      </c>
      <c r="D21" s="361"/>
      <c r="E21" s="361">
        <v>31522275329</v>
      </c>
      <c r="F21" s="361"/>
      <c r="G21" s="361">
        <v>-1647482479</v>
      </c>
      <c r="H21" s="361"/>
      <c r="I21" s="361">
        <v>29874792850</v>
      </c>
      <c r="K21" s="364">
        <v>7.1047187373390289E-2</v>
      </c>
      <c r="M21" s="361">
        <v>36091000000</v>
      </c>
      <c r="N21" s="361"/>
      <c r="O21" s="361">
        <v>-28221092032</v>
      </c>
      <c r="P21" s="361"/>
      <c r="Q21" s="361">
        <v>-3803998077</v>
      </c>
      <c r="R21" s="361"/>
      <c r="S21" s="361">
        <v>4065909891</v>
      </c>
      <c r="U21" s="364">
        <v>1.9804789668024562E-2</v>
      </c>
      <c r="V21" s="372"/>
      <c r="W21" s="372"/>
    </row>
    <row r="22" spans="1:23" ht="30">
      <c r="A22" s="282" t="s">
        <v>34</v>
      </c>
      <c r="C22" s="361">
        <v>0</v>
      </c>
      <c r="D22" s="361"/>
      <c r="E22" s="361">
        <v>-256829736</v>
      </c>
      <c r="F22" s="361"/>
      <c r="G22" s="361">
        <v>0</v>
      </c>
      <c r="H22" s="361"/>
      <c r="I22" s="361">
        <v>-256829736</v>
      </c>
      <c r="K22" s="364">
        <v>-6.1078349457577448E-4</v>
      </c>
      <c r="M22" s="361">
        <v>0</v>
      </c>
      <c r="N22" s="361"/>
      <c r="O22" s="361">
        <v>687640906</v>
      </c>
      <c r="P22" s="361"/>
      <c r="Q22" s="361">
        <v>-10348337169</v>
      </c>
      <c r="R22" s="361"/>
      <c r="S22" s="361">
        <v>-9660696263</v>
      </c>
      <c r="U22" s="364">
        <v>-4.7056639882476409E-2</v>
      </c>
      <c r="V22" s="372"/>
      <c r="W22" s="372"/>
    </row>
    <row r="23" spans="1:23" ht="20.25">
      <c r="A23" s="283" t="s">
        <v>35</v>
      </c>
      <c r="C23" s="361">
        <v>8177883120</v>
      </c>
      <c r="D23" s="361"/>
      <c r="E23" s="361">
        <v>12629957961</v>
      </c>
      <c r="F23" s="361"/>
      <c r="G23" s="361">
        <v>0</v>
      </c>
      <c r="H23" s="361"/>
      <c r="I23" s="361">
        <v>20807841081</v>
      </c>
      <c r="K23" s="364">
        <v>4.9484479826862965E-2</v>
      </c>
      <c r="M23" s="361">
        <v>8177883120</v>
      </c>
      <c r="N23" s="361"/>
      <c r="O23" s="361">
        <v>-13209557261</v>
      </c>
      <c r="P23" s="361"/>
      <c r="Q23" s="361">
        <v>-1743468903</v>
      </c>
      <c r="R23" s="361"/>
      <c r="S23" s="361">
        <v>-6775143044</v>
      </c>
      <c r="U23" s="364">
        <v>-3.3001292835881907E-2</v>
      </c>
      <c r="V23" s="372"/>
      <c r="W23" s="372"/>
    </row>
    <row r="24" spans="1:23" ht="20.25">
      <c r="A24" s="284" t="s">
        <v>36</v>
      </c>
      <c r="C24" s="361">
        <v>0</v>
      </c>
      <c r="D24" s="361"/>
      <c r="E24" s="361">
        <v>21488337056</v>
      </c>
      <c r="F24" s="361"/>
      <c r="G24" s="361">
        <v>1567548220</v>
      </c>
      <c r="H24" s="361"/>
      <c r="I24" s="361">
        <v>23055885276</v>
      </c>
      <c r="K24" s="364">
        <v>5.4830699897668492E-2</v>
      </c>
      <c r="M24" s="361">
        <v>15311912000</v>
      </c>
      <c r="N24" s="361"/>
      <c r="O24" s="361">
        <v>7489000623</v>
      </c>
      <c r="P24" s="361"/>
      <c r="Q24" s="361">
        <v>1567548220</v>
      </c>
      <c r="R24" s="361"/>
      <c r="S24" s="361">
        <v>24368460843</v>
      </c>
      <c r="U24" s="364">
        <v>0.11869723000929819</v>
      </c>
      <c r="V24" s="372"/>
      <c r="W24" s="372"/>
    </row>
    <row r="25" spans="1:23" ht="20.25">
      <c r="A25" s="285" t="s">
        <v>37</v>
      </c>
      <c r="C25" s="361">
        <v>0</v>
      </c>
      <c r="D25" s="361"/>
      <c r="E25" s="361">
        <v>3515954850</v>
      </c>
      <c r="F25" s="361"/>
      <c r="G25" s="361">
        <v>0</v>
      </c>
      <c r="H25" s="361"/>
      <c r="I25" s="361">
        <v>3515954850</v>
      </c>
      <c r="K25" s="364">
        <v>8.3615208406149794E-3</v>
      </c>
      <c r="M25" s="361">
        <v>0</v>
      </c>
      <c r="N25" s="361"/>
      <c r="O25" s="361">
        <v>3945384451</v>
      </c>
      <c r="P25" s="361"/>
      <c r="Q25" s="361">
        <v>134669299</v>
      </c>
      <c r="R25" s="361"/>
      <c r="S25" s="361">
        <v>4080053750</v>
      </c>
      <c r="U25" s="364">
        <v>1.9873683509771829E-2</v>
      </c>
      <c r="V25" s="372"/>
      <c r="W25" s="372"/>
    </row>
    <row r="26" spans="1:23" ht="20.25">
      <c r="A26" s="286" t="s">
        <v>38</v>
      </c>
      <c r="C26" s="361">
        <v>0</v>
      </c>
      <c r="D26" s="361"/>
      <c r="E26" s="361">
        <v>4575245345</v>
      </c>
      <c r="F26" s="361"/>
      <c r="G26" s="361">
        <v>0</v>
      </c>
      <c r="H26" s="361"/>
      <c r="I26" s="361">
        <v>4575245345</v>
      </c>
      <c r="K26" s="364">
        <v>1.0880688443181848E-2</v>
      </c>
      <c r="M26" s="361">
        <v>0</v>
      </c>
      <c r="N26" s="361"/>
      <c r="O26" s="361">
        <v>1863520344</v>
      </c>
      <c r="P26" s="361"/>
      <c r="Q26" s="361">
        <v>0</v>
      </c>
      <c r="R26" s="361"/>
      <c r="S26" s="361">
        <v>1863520344</v>
      </c>
      <c r="U26" s="364">
        <v>9.0770896169387778E-3</v>
      </c>
      <c r="V26" s="372"/>
      <c r="W26" s="372"/>
    </row>
    <row r="27" spans="1:23" ht="30">
      <c r="A27" s="287" t="s">
        <v>39</v>
      </c>
      <c r="C27" s="361">
        <v>0</v>
      </c>
      <c r="D27" s="361"/>
      <c r="E27" s="361">
        <v>1219571912</v>
      </c>
      <c r="F27" s="361"/>
      <c r="G27" s="361">
        <v>-639991609</v>
      </c>
      <c r="H27" s="361"/>
      <c r="I27" s="361">
        <v>579580303</v>
      </c>
      <c r="K27" s="364">
        <v>1.378337603608432E-3</v>
      </c>
      <c r="M27" s="361">
        <v>0</v>
      </c>
      <c r="N27" s="361"/>
      <c r="O27" s="361">
        <v>-19241834</v>
      </c>
      <c r="P27" s="361"/>
      <c r="Q27" s="361">
        <v>-2891545023</v>
      </c>
      <c r="R27" s="361"/>
      <c r="S27" s="361">
        <v>-2910786857</v>
      </c>
      <c r="U27" s="364">
        <v>-1.4178258499761546E-2</v>
      </c>
      <c r="V27" s="372"/>
      <c r="W27" s="372"/>
    </row>
    <row r="28" spans="1:23" ht="20.25">
      <c r="A28" s="288" t="s">
        <v>41</v>
      </c>
      <c r="C28" s="361">
        <v>0</v>
      </c>
      <c r="D28" s="361"/>
      <c r="E28" s="361">
        <v>21803751153</v>
      </c>
      <c r="F28" s="361"/>
      <c r="G28" s="361">
        <v>0</v>
      </c>
      <c r="H28" s="361"/>
      <c r="I28" s="361">
        <v>21803751153</v>
      </c>
      <c r="K28" s="364">
        <v>5.1852918324418296E-2</v>
      </c>
      <c r="M28" s="361">
        <v>0</v>
      </c>
      <c r="N28" s="361"/>
      <c r="O28" s="361">
        <v>6847509069</v>
      </c>
      <c r="P28" s="361"/>
      <c r="Q28" s="361">
        <v>0</v>
      </c>
      <c r="R28" s="361"/>
      <c r="S28" s="361">
        <v>6847509069</v>
      </c>
      <c r="U28" s="364">
        <v>3.3353783162194457E-2</v>
      </c>
      <c r="V28" s="372"/>
      <c r="W28" s="372"/>
    </row>
    <row r="29" spans="1:23" ht="20.25">
      <c r="A29" s="289" t="s">
        <v>42</v>
      </c>
      <c r="C29" s="361">
        <v>0</v>
      </c>
      <c r="D29" s="361"/>
      <c r="E29" s="361">
        <v>1557569848</v>
      </c>
      <c r="F29" s="361"/>
      <c r="G29" s="361">
        <v>0</v>
      </c>
      <c r="H29" s="361"/>
      <c r="I29" s="361">
        <v>1557569848</v>
      </c>
      <c r="K29" s="364">
        <v>3.7041581306897341E-3</v>
      </c>
      <c r="M29" s="361">
        <v>0</v>
      </c>
      <c r="N29" s="361"/>
      <c r="O29" s="361">
        <v>1104960793</v>
      </c>
      <c r="P29" s="361"/>
      <c r="Q29" s="361">
        <v>0</v>
      </c>
      <c r="R29" s="361"/>
      <c r="S29" s="361">
        <v>1104960793</v>
      </c>
      <c r="U29" s="364">
        <v>5.3821940681022902E-3</v>
      </c>
      <c r="V29" s="372"/>
      <c r="W29" s="372"/>
    </row>
    <row r="30" spans="1:23" ht="20.25">
      <c r="A30" s="290" t="s">
        <v>43</v>
      </c>
      <c r="C30" s="361">
        <v>0</v>
      </c>
      <c r="D30" s="361"/>
      <c r="E30" s="361">
        <v>23879319740</v>
      </c>
      <c r="F30" s="361"/>
      <c r="G30" s="361">
        <v>0</v>
      </c>
      <c r="H30" s="361"/>
      <c r="I30" s="361">
        <v>23879319740</v>
      </c>
      <c r="K30" s="364">
        <v>5.6788962937256902E-2</v>
      </c>
      <c r="M30" s="361">
        <v>0</v>
      </c>
      <c r="N30" s="361"/>
      <c r="O30" s="361">
        <v>30649014958</v>
      </c>
      <c r="P30" s="361"/>
      <c r="Q30" s="361">
        <v>-784394897</v>
      </c>
      <c r="R30" s="361"/>
      <c r="S30" s="361">
        <v>29864620061</v>
      </c>
      <c r="U30" s="364">
        <v>0.14546867360065946</v>
      </c>
      <c r="V30" s="372"/>
      <c r="W30" s="372"/>
    </row>
    <row r="31" spans="1:23" ht="20.25">
      <c r="A31" s="291" t="s">
        <v>44</v>
      </c>
      <c r="C31" s="361">
        <v>0</v>
      </c>
      <c r="D31" s="361"/>
      <c r="E31" s="361">
        <v>3683551680</v>
      </c>
      <c r="F31" s="361"/>
      <c r="G31" s="361">
        <v>0</v>
      </c>
      <c r="H31" s="361"/>
      <c r="I31" s="361">
        <v>3683551680</v>
      </c>
      <c r="K31" s="364">
        <v>8.7600937593957772E-3</v>
      </c>
      <c r="M31" s="361">
        <v>1680000000</v>
      </c>
      <c r="N31" s="361"/>
      <c r="O31" s="361">
        <v>-4714148400</v>
      </c>
      <c r="P31" s="361"/>
      <c r="Q31" s="361">
        <v>0</v>
      </c>
      <c r="R31" s="361"/>
      <c r="S31" s="361">
        <v>-3034148400</v>
      </c>
      <c r="U31" s="364">
        <v>-1.4779144765747407E-2</v>
      </c>
      <c r="V31" s="372"/>
      <c r="W31" s="372"/>
    </row>
    <row r="32" spans="1:23" ht="20.25">
      <c r="A32" s="292" t="s">
        <v>45</v>
      </c>
      <c r="C32" s="361">
        <v>0</v>
      </c>
      <c r="D32" s="361"/>
      <c r="E32" s="361">
        <v>7671773601</v>
      </c>
      <c r="F32" s="361"/>
      <c r="G32" s="361">
        <v>0</v>
      </c>
      <c r="H32" s="361"/>
      <c r="I32" s="361">
        <v>7671773601</v>
      </c>
      <c r="K32" s="364">
        <v>1.8244743628957956E-2</v>
      </c>
      <c r="M32" s="361">
        <v>0</v>
      </c>
      <c r="N32" s="361"/>
      <c r="O32" s="361">
        <v>-2579591997</v>
      </c>
      <c r="P32" s="361"/>
      <c r="Q32" s="361">
        <v>0</v>
      </c>
      <c r="R32" s="361"/>
      <c r="S32" s="361">
        <v>-2579591997</v>
      </c>
      <c r="U32" s="364">
        <v>-1.2565029304508129E-2</v>
      </c>
      <c r="V32" s="372"/>
      <c r="W32" s="372"/>
    </row>
    <row r="33" spans="1:23" ht="20.25">
      <c r="A33" s="293" t="s">
        <v>46</v>
      </c>
      <c r="C33" s="361">
        <v>0</v>
      </c>
      <c r="D33" s="361"/>
      <c r="E33" s="361">
        <v>7022963250</v>
      </c>
      <c r="F33" s="361"/>
      <c r="G33" s="361">
        <v>0</v>
      </c>
      <c r="H33" s="361"/>
      <c r="I33" s="361">
        <v>7022963250</v>
      </c>
      <c r="K33" s="364">
        <v>1.6701765546775466E-2</v>
      </c>
      <c r="M33" s="361">
        <v>0</v>
      </c>
      <c r="N33" s="361"/>
      <c r="O33" s="361">
        <v>313125751</v>
      </c>
      <c r="P33" s="361"/>
      <c r="Q33" s="361">
        <v>-2834537171</v>
      </c>
      <c r="R33" s="361"/>
      <c r="S33" s="361">
        <v>-2521411420</v>
      </c>
      <c r="U33" s="364">
        <v>-1.2281635397328863E-2</v>
      </c>
      <c r="V33" s="372"/>
      <c r="W33" s="372"/>
    </row>
    <row r="34" spans="1:23" ht="20.25">
      <c r="A34" s="294" t="s">
        <v>47</v>
      </c>
      <c r="C34" s="361">
        <v>0</v>
      </c>
      <c r="D34" s="361"/>
      <c r="E34" s="361">
        <v>8886807000</v>
      </c>
      <c r="F34" s="361"/>
      <c r="G34" s="361">
        <v>0</v>
      </c>
      <c r="H34" s="361"/>
      <c r="I34" s="361">
        <v>8886807000</v>
      </c>
      <c r="K34" s="364">
        <v>2.1134293558127765E-2</v>
      </c>
      <c r="M34" s="361">
        <v>0</v>
      </c>
      <c r="N34" s="361"/>
      <c r="O34" s="361">
        <v>19978597098</v>
      </c>
      <c r="P34" s="361"/>
      <c r="Q34" s="361">
        <v>0</v>
      </c>
      <c r="R34" s="361"/>
      <c r="S34" s="361">
        <v>19978597098</v>
      </c>
      <c r="U34" s="364">
        <v>9.7314481627821178E-2</v>
      </c>
      <c r="V34" s="372"/>
      <c r="W34" s="372"/>
    </row>
    <row r="35" spans="1:23" ht="20.25">
      <c r="A35" s="295" t="s">
        <v>48</v>
      </c>
      <c r="C35" s="361">
        <v>0</v>
      </c>
      <c r="D35" s="361"/>
      <c r="E35" s="361">
        <v>4730779697</v>
      </c>
      <c r="F35" s="361"/>
      <c r="G35" s="361">
        <v>0</v>
      </c>
      <c r="H35" s="361"/>
      <c r="I35" s="361">
        <v>4730779697</v>
      </c>
      <c r="K35" s="364">
        <v>1.1250574798713275E-2</v>
      </c>
      <c r="M35" s="361">
        <v>0</v>
      </c>
      <c r="N35" s="361"/>
      <c r="O35" s="361">
        <v>11540235322</v>
      </c>
      <c r="P35" s="361"/>
      <c r="Q35" s="361">
        <v>-2223569354</v>
      </c>
      <c r="R35" s="361"/>
      <c r="S35" s="361">
        <v>9316665968</v>
      </c>
      <c r="U35" s="364">
        <v>4.5380890095943954E-2</v>
      </c>
      <c r="V35" s="372"/>
      <c r="W35" s="372"/>
    </row>
    <row r="36" spans="1:23" ht="20.25">
      <c r="A36" s="296" t="s">
        <v>49</v>
      </c>
      <c r="C36" s="361">
        <v>0</v>
      </c>
      <c r="D36" s="361"/>
      <c r="E36" s="361">
        <v>8158782573</v>
      </c>
      <c r="F36" s="361"/>
      <c r="G36" s="361">
        <v>0</v>
      </c>
      <c r="H36" s="361"/>
      <c r="I36" s="361">
        <v>8158782573</v>
      </c>
      <c r="K36" s="364">
        <v>1.9402931331210297E-2</v>
      </c>
      <c r="M36" s="361">
        <v>6662</v>
      </c>
      <c r="N36" s="361"/>
      <c r="O36" s="361">
        <v>9453409675</v>
      </c>
      <c r="P36" s="361"/>
      <c r="Q36" s="361">
        <v>-4980059126</v>
      </c>
      <c r="R36" s="361"/>
      <c r="S36" s="361">
        <v>4473357211</v>
      </c>
      <c r="U36" s="364">
        <v>2.1789439768426972E-2</v>
      </c>
      <c r="V36" s="372"/>
      <c r="W36" s="372"/>
    </row>
    <row r="37" spans="1:23" ht="20.25">
      <c r="A37" s="297" t="s">
        <v>50</v>
      </c>
      <c r="C37" s="361">
        <v>0</v>
      </c>
      <c r="D37" s="361"/>
      <c r="E37" s="361">
        <v>6066308288</v>
      </c>
      <c r="F37" s="361"/>
      <c r="G37" s="361">
        <v>0</v>
      </c>
      <c r="H37" s="361"/>
      <c r="I37" s="361">
        <v>6066308288</v>
      </c>
      <c r="K37" s="364">
        <v>1.4426682178728027E-2</v>
      </c>
      <c r="M37" s="361">
        <v>1660</v>
      </c>
      <c r="N37" s="361"/>
      <c r="O37" s="361">
        <v>1736826854</v>
      </c>
      <c r="P37" s="361"/>
      <c r="Q37" s="361">
        <v>-967137848</v>
      </c>
      <c r="R37" s="361"/>
      <c r="S37" s="361">
        <v>769690666</v>
      </c>
      <c r="U37" s="364">
        <v>3.749114505295303E-3</v>
      </c>
      <c r="V37" s="372"/>
      <c r="W37" s="372"/>
    </row>
    <row r="38" spans="1:23" ht="20.25">
      <c r="A38" s="298" t="s">
        <v>51</v>
      </c>
      <c r="C38" s="361">
        <v>0</v>
      </c>
      <c r="D38" s="361"/>
      <c r="E38" s="361">
        <v>7886119464</v>
      </c>
      <c r="F38" s="361"/>
      <c r="G38" s="361">
        <v>0</v>
      </c>
      <c r="H38" s="361"/>
      <c r="I38" s="361">
        <v>7886119464</v>
      </c>
      <c r="K38" s="364">
        <v>1.8754493462797291E-2</v>
      </c>
      <c r="M38" s="361">
        <v>0</v>
      </c>
      <c r="N38" s="361"/>
      <c r="O38" s="361">
        <v>8820765880</v>
      </c>
      <c r="P38" s="361"/>
      <c r="Q38" s="361">
        <v>-1886685100</v>
      </c>
      <c r="R38" s="361"/>
      <c r="S38" s="361">
        <v>6934080780</v>
      </c>
      <c r="U38" s="364">
        <v>3.3775468485657031E-2</v>
      </c>
      <c r="V38" s="372"/>
      <c r="W38" s="372"/>
    </row>
    <row r="39" spans="1:23" ht="20.25">
      <c r="A39" s="299" t="s">
        <v>52</v>
      </c>
      <c r="C39" s="361">
        <v>0</v>
      </c>
      <c r="D39" s="361"/>
      <c r="E39" s="361">
        <v>10448245949</v>
      </c>
      <c r="F39" s="361"/>
      <c r="G39" s="361">
        <v>0</v>
      </c>
      <c r="H39" s="361"/>
      <c r="I39" s="361">
        <v>10448245949</v>
      </c>
      <c r="K39" s="364">
        <v>2.4847653049479439E-2</v>
      </c>
      <c r="M39" s="361">
        <v>0</v>
      </c>
      <c r="N39" s="361"/>
      <c r="O39" s="361">
        <v>17730356761</v>
      </c>
      <c r="P39" s="361"/>
      <c r="Q39" s="361">
        <v>0</v>
      </c>
      <c r="R39" s="361"/>
      <c r="S39" s="361">
        <v>17730356761</v>
      </c>
      <c r="U39" s="364">
        <v>8.6363445281439535E-2</v>
      </c>
      <c r="V39" s="372"/>
      <c r="W39" s="372"/>
    </row>
    <row r="40" spans="1:23" ht="20.25">
      <c r="A40" s="300" t="s">
        <v>150</v>
      </c>
      <c r="C40" s="361">
        <v>0</v>
      </c>
      <c r="D40" s="361"/>
      <c r="E40" s="361">
        <v>17558899200</v>
      </c>
      <c r="F40" s="361"/>
      <c r="G40" s="361">
        <v>0</v>
      </c>
      <c r="H40" s="361"/>
      <c r="I40" s="361">
        <v>17558899200</v>
      </c>
      <c r="K40" s="364">
        <v>4.1757959889347745E-2</v>
      </c>
      <c r="M40" s="361">
        <v>25544950900</v>
      </c>
      <c r="N40" s="361"/>
      <c r="O40" s="361">
        <v>-21280622399</v>
      </c>
      <c r="P40" s="361"/>
      <c r="Q40" s="361">
        <v>-37116984556</v>
      </c>
      <c r="R40" s="361"/>
      <c r="S40" s="361">
        <v>-32852656055</v>
      </c>
      <c r="U40" s="364">
        <v>-0.16002320775613779</v>
      </c>
      <c r="V40" s="372"/>
      <c r="W40" s="372"/>
    </row>
    <row r="41" spans="1:23" ht="20.25">
      <c r="A41" s="301" t="s">
        <v>151</v>
      </c>
      <c r="C41" s="361">
        <v>0</v>
      </c>
      <c r="D41" s="361"/>
      <c r="E41" s="361">
        <v>24331015205</v>
      </c>
      <c r="F41" s="361"/>
      <c r="G41" s="361">
        <v>0</v>
      </c>
      <c r="H41" s="361"/>
      <c r="I41" s="361">
        <v>24331015205</v>
      </c>
      <c r="K41" s="364">
        <v>5.7863169292383672E-2</v>
      </c>
      <c r="M41" s="361">
        <v>0</v>
      </c>
      <c r="N41" s="361"/>
      <c r="O41" s="361">
        <v>12152764154</v>
      </c>
      <c r="P41" s="361"/>
      <c r="Q41" s="361">
        <v>0</v>
      </c>
      <c r="R41" s="361"/>
      <c r="S41" s="361">
        <v>12152764154</v>
      </c>
      <c r="U41" s="364">
        <v>5.9195344807772686E-2</v>
      </c>
      <c r="V41" s="372"/>
      <c r="W41" s="372"/>
    </row>
    <row r="42" spans="1:23" ht="20.25">
      <c r="A42" s="302" t="s">
        <v>152</v>
      </c>
      <c r="C42" s="361">
        <v>0</v>
      </c>
      <c r="D42" s="361"/>
      <c r="E42" s="361">
        <v>13495396607</v>
      </c>
      <c r="F42" s="361"/>
      <c r="G42" s="361">
        <v>0</v>
      </c>
      <c r="H42" s="361"/>
      <c r="I42" s="361">
        <v>13495396607</v>
      </c>
      <c r="K42" s="364">
        <v>3.2094280158857888E-2</v>
      </c>
      <c r="M42" s="361">
        <v>0</v>
      </c>
      <c r="N42" s="361"/>
      <c r="O42" s="361">
        <v>7292524607</v>
      </c>
      <c r="P42" s="361"/>
      <c r="Q42" s="361">
        <v>-1948605390</v>
      </c>
      <c r="R42" s="361"/>
      <c r="S42" s="361">
        <v>5343919217</v>
      </c>
      <c r="U42" s="364">
        <v>2.6029892184740382E-2</v>
      </c>
      <c r="V42" s="372"/>
      <c r="W42" s="372"/>
    </row>
    <row r="43" spans="1:23" ht="20.25">
      <c r="A43" s="303" t="s">
        <v>54</v>
      </c>
      <c r="C43" s="361">
        <v>0</v>
      </c>
      <c r="D43" s="361"/>
      <c r="E43" s="361">
        <v>24889306303</v>
      </c>
      <c r="F43" s="361"/>
      <c r="G43" s="361">
        <v>0</v>
      </c>
      <c r="H43" s="361"/>
      <c r="I43" s="361">
        <v>24889306303</v>
      </c>
      <c r="K43" s="364">
        <v>5.9190877653330573E-2</v>
      </c>
      <c r="M43" s="361">
        <v>0</v>
      </c>
      <c r="N43" s="361"/>
      <c r="O43" s="361">
        <v>-10623603498</v>
      </c>
      <c r="P43" s="361"/>
      <c r="Q43" s="361">
        <v>-381125782</v>
      </c>
      <c r="R43" s="361"/>
      <c r="S43" s="361">
        <v>-11004729280</v>
      </c>
      <c r="U43" s="364">
        <v>-5.3603339618121262E-2</v>
      </c>
      <c r="V43" s="372"/>
      <c r="W43" s="372"/>
    </row>
    <row r="44" spans="1:23" ht="20.25">
      <c r="A44" s="304" t="s">
        <v>153</v>
      </c>
      <c r="C44" s="361">
        <v>0</v>
      </c>
      <c r="D44" s="361"/>
      <c r="E44" s="361">
        <v>9327489246</v>
      </c>
      <c r="F44" s="361"/>
      <c r="G44" s="361">
        <v>3469185954</v>
      </c>
      <c r="H44" s="361"/>
      <c r="I44" s="361">
        <v>12796675200</v>
      </c>
      <c r="K44" s="364">
        <v>3.0432605349121834E-2</v>
      </c>
      <c r="M44" s="361">
        <v>0</v>
      </c>
      <c r="N44" s="361"/>
      <c r="O44" s="361">
        <v>0</v>
      </c>
      <c r="P44" s="361"/>
      <c r="Q44" s="361">
        <v>3312337540</v>
      </c>
      <c r="R44" s="361"/>
      <c r="S44" s="361">
        <v>3312337540</v>
      </c>
      <c r="U44" s="364">
        <v>1.6134186454650552E-2</v>
      </c>
      <c r="V44" s="372"/>
      <c r="W44" s="372"/>
    </row>
    <row r="45" spans="1:23" ht="20.25">
      <c r="A45" s="305" t="s">
        <v>57</v>
      </c>
      <c r="C45" s="361">
        <v>0</v>
      </c>
      <c r="D45" s="361"/>
      <c r="E45" s="361">
        <v>2569478542</v>
      </c>
      <c r="F45" s="361"/>
      <c r="G45" s="361">
        <v>0</v>
      </c>
      <c r="H45" s="361"/>
      <c r="I45" s="361">
        <v>2569478542</v>
      </c>
      <c r="K45" s="364">
        <v>6.1106439914738924E-3</v>
      </c>
      <c r="M45" s="361">
        <v>0</v>
      </c>
      <c r="N45" s="361"/>
      <c r="O45" s="361">
        <v>-1579009160</v>
      </c>
      <c r="P45" s="361"/>
      <c r="Q45" s="361">
        <v>0</v>
      </c>
      <c r="R45" s="361"/>
      <c r="S45" s="361">
        <v>-1579009160</v>
      </c>
      <c r="U45" s="364">
        <v>-7.6912536519575673E-3</v>
      </c>
      <c r="V45" s="372"/>
      <c r="W45" s="372"/>
    </row>
    <row r="46" spans="1:23" ht="30">
      <c r="A46" s="306" t="s">
        <v>58</v>
      </c>
      <c r="C46" s="361">
        <v>150000000</v>
      </c>
      <c r="D46" s="361"/>
      <c r="E46" s="361">
        <v>-111333600</v>
      </c>
      <c r="F46" s="361"/>
      <c r="G46" s="361">
        <v>0</v>
      </c>
      <c r="H46" s="361"/>
      <c r="I46" s="361">
        <v>38666400</v>
      </c>
      <c r="K46" s="364">
        <v>9.1955079978218434E-5</v>
      </c>
      <c r="M46" s="361">
        <v>150000000</v>
      </c>
      <c r="N46" s="361"/>
      <c r="O46" s="361">
        <v>4910606164</v>
      </c>
      <c r="P46" s="361"/>
      <c r="Q46" s="361">
        <v>84263375</v>
      </c>
      <c r="R46" s="361"/>
      <c r="S46" s="361">
        <v>5144869539</v>
      </c>
      <c r="U46" s="364">
        <v>2.5060333804953351E-2</v>
      </c>
      <c r="V46" s="372"/>
      <c r="W46" s="372"/>
    </row>
    <row r="47" spans="1:23" ht="20.25">
      <c r="A47" s="307" t="s">
        <v>59</v>
      </c>
      <c r="C47" s="361">
        <v>0</v>
      </c>
      <c r="D47" s="361"/>
      <c r="E47" s="361">
        <v>-763162444</v>
      </c>
      <c r="F47" s="361"/>
      <c r="G47" s="361">
        <v>0</v>
      </c>
      <c r="H47" s="361"/>
      <c r="I47" s="361">
        <v>-763162444</v>
      </c>
      <c r="K47" s="364">
        <v>-1.8149262298634641E-3</v>
      </c>
      <c r="M47" s="361">
        <v>0</v>
      </c>
      <c r="N47" s="361"/>
      <c r="O47" s="361">
        <v>55466354201</v>
      </c>
      <c r="P47" s="361"/>
      <c r="Q47" s="361">
        <v>0</v>
      </c>
      <c r="R47" s="361"/>
      <c r="S47" s="361">
        <v>55466354201</v>
      </c>
      <c r="U47" s="364">
        <v>0.27017309976163356</v>
      </c>
      <c r="V47" s="372"/>
      <c r="W47" s="372"/>
    </row>
    <row r="48" spans="1:23" ht="20.25">
      <c r="A48" s="308" t="s">
        <v>61</v>
      </c>
      <c r="C48" s="361">
        <v>0</v>
      </c>
      <c r="D48" s="361"/>
      <c r="E48" s="361">
        <v>2708451285</v>
      </c>
      <c r="F48" s="361"/>
      <c r="G48" s="361">
        <v>0</v>
      </c>
      <c r="H48" s="361"/>
      <c r="I48" s="361">
        <v>2708451285</v>
      </c>
      <c r="K48" s="364">
        <v>6.4411441077856617E-3</v>
      </c>
      <c r="M48" s="361">
        <v>0</v>
      </c>
      <c r="N48" s="361"/>
      <c r="O48" s="361">
        <v>4750043960</v>
      </c>
      <c r="P48" s="361"/>
      <c r="Q48" s="361">
        <v>0</v>
      </c>
      <c r="R48" s="361"/>
      <c r="S48" s="361">
        <v>4750043960</v>
      </c>
      <c r="U48" s="364">
        <v>2.3137163405884856E-2</v>
      </c>
      <c r="V48" s="372"/>
      <c r="W48" s="372"/>
    </row>
    <row r="49" spans="1:23" ht="20.25">
      <c r="A49" s="309" t="s">
        <v>62</v>
      </c>
      <c r="C49" s="361">
        <v>0</v>
      </c>
      <c r="D49" s="361"/>
      <c r="E49" s="361">
        <v>17654329342</v>
      </c>
      <c r="F49" s="361"/>
      <c r="G49" s="361">
        <v>0</v>
      </c>
      <c r="H49" s="361"/>
      <c r="I49" s="361">
        <v>17654329342</v>
      </c>
      <c r="K49" s="364">
        <v>4.1984908515026446E-2</v>
      </c>
      <c r="M49" s="361">
        <v>2272</v>
      </c>
      <c r="N49" s="361"/>
      <c r="O49" s="361">
        <v>10743830128</v>
      </c>
      <c r="P49" s="361"/>
      <c r="Q49" s="361">
        <v>0</v>
      </c>
      <c r="R49" s="361"/>
      <c r="S49" s="361">
        <v>10743832400</v>
      </c>
      <c r="U49" s="364">
        <v>5.2332527432912446E-2</v>
      </c>
      <c r="V49" s="372"/>
      <c r="W49" s="372"/>
    </row>
    <row r="50" spans="1:23" ht="20.25">
      <c r="A50" s="310" t="s">
        <v>134</v>
      </c>
      <c r="C50" s="361">
        <v>0</v>
      </c>
      <c r="D50" s="361"/>
      <c r="E50" s="361">
        <v>0</v>
      </c>
      <c r="F50" s="361"/>
      <c r="G50" s="361">
        <v>0</v>
      </c>
      <c r="H50" s="361"/>
      <c r="I50" s="361">
        <v>0</v>
      </c>
      <c r="J50" s="361"/>
      <c r="K50" s="361">
        <v>0</v>
      </c>
      <c r="L50" s="361"/>
      <c r="M50" s="361">
        <v>0</v>
      </c>
      <c r="N50" s="361"/>
      <c r="O50" s="361">
        <v>0</v>
      </c>
      <c r="P50" s="361"/>
      <c r="Q50" s="361">
        <v>-2282414233</v>
      </c>
      <c r="R50" s="361"/>
      <c r="S50" s="361">
        <v>-2282414233</v>
      </c>
      <c r="U50" s="364">
        <v>-1.1117495230262743E-2</v>
      </c>
      <c r="V50" s="372"/>
      <c r="W50" s="372"/>
    </row>
    <row r="51" spans="1:23" ht="30">
      <c r="A51" s="311" t="s">
        <v>20</v>
      </c>
      <c r="C51" s="361">
        <v>0</v>
      </c>
      <c r="D51" s="361"/>
      <c r="E51" s="361">
        <v>0</v>
      </c>
      <c r="F51" s="361"/>
      <c r="G51" s="361">
        <v>0</v>
      </c>
      <c r="H51" s="361"/>
      <c r="I51" s="361">
        <v>0</v>
      </c>
      <c r="J51" s="361"/>
      <c r="K51" s="361">
        <v>0</v>
      </c>
      <c r="L51" s="361"/>
      <c r="M51" s="361">
        <v>0</v>
      </c>
      <c r="N51" s="361"/>
      <c r="O51" s="361">
        <v>-183077</v>
      </c>
      <c r="P51" s="361"/>
      <c r="Q51" s="361">
        <v>0</v>
      </c>
      <c r="R51" s="361"/>
      <c r="S51" s="361">
        <v>-183077</v>
      </c>
      <c r="U51" s="364">
        <v>-8.9175647647252121E-7</v>
      </c>
      <c r="V51" s="372"/>
      <c r="W51" s="372"/>
    </row>
    <row r="52" spans="1:23" ht="20.25">
      <c r="A52" s="312" t="s">
        <v>154</v>
      </c>
      <c r="C52" s="361">
        <v>0</v>
      </c>
      <c r="D52" s="361"/>
      <c r="E52" s="361">
        <v>0</v>
      </c>
      <c r="F52" s="361"/>
      <c r="G52" s="361">
        <v>0</v>
      </c>
      <c r="H52" s="361"/>
      <c r="I52" s="361">
        <v>0</v>
      </c>
      <c r="J52" s="361"/>
      <c r="K52" s="361">
        <v>0</v>
      </c>
      <c r="L52" s="361"/>
      <c r="M52" s="361">
        <v>0</v>
      </c>
      <c r="N52" s="361"/>
      <c r="O52" s="361">
        <v>0</v>
      </c>
      <c r="P52" s="361"/>
      <c r="Q52" s="361">
        <v>-4882085198</v>
      </c>
      <c r="R52" s="361"/>
      <c r="S52" s="361">
        <v>-4882085198</v>
      </c>
      <c r="U52" s="364">
        <v>-2.3780327916707894E-2</v>
      </c>
      <c r="V52" s="372"/>
      <c r="W52" s="372"/>
    </row>
    <row r="53" spans="1:23" ht="30">
      <c r="A53" s="313" t="s">
        <v>21</v>
      </c>
      <c r="C53" s="361">
        <v>0</v>
      </c>
      <c r="D53" s="361"/>
      <c r="E53" s="361">
        <v>0</v>
      </c>
      <c r="F53" s="361"/>
      <c r="G53" s="361">
        <v>0</v>
      </c>
      <c r="H53" s="361"/>
      <c r="I53" s="361">
        <v>0</v>
      </c>
      <c r="J53" s="361"/>
      <c r="K53" s="361">
        <v>0</v>
      </c>
      <c r="L53" s="361"/>
      <c r="M53" s="361">
        <v>0</v>
      </c>
      <c r="N53" s="361"/>
      <c r="O53" s="361">
        <v>-370512</v>
      </c>
      <c r="P53" s="361"/>
      <c r="Q53" s="361">
        <v>0</v>
      </c>
      <c r="R53" s="361"/>
      <c r="S53" s="361">
        <v>-370512</v>
      </c>
      <c r="U53" s="364">
        <v>-1.8047404950419047E-6</v>
      </c>
      <c r="V53" s="372"/>
      <c r="W53" s="372"/>
    </row>
    <row r="54" spans="1:23" ht="20.25">
      <c r="A54" s="314" t="s">
        <v>155</v>
      </c>
      <c r="C54" s="361">
        <v>0</v>
      </c>
      <c r="D54" s="361"/>
      <c r="E54" s="361">
        <v>0</v>
      </c>
      <c r="F54" s="361"/>
      <c r="G54" s="361">
        <v>0</v>
      </c>
      <c r="H54" s="361"/>
      <c r="I54" s="361">
        <v>0</v>
      </c>
      <c r="J54" s="361"/>
      <c r="K54" s="361">
        <v>0</v>
      </c>
      <c r="L54" s="361"/>
      <c r="M54" s="361">
        <v>0</v>
      </c>
      <c r="N54" s="361"/>
      <c r="O54" s="361">
        <v>-174554</v>
      </c>
      <c r="P54" s="361"/>
      <c r="Q54" s="361">
        <v>0</v>
      </c>
      <c r="R54" s="361"/>
      <c r="S54" s="361">
        <v>-174554</v>
      </c>
      <c r="U54" s="364">
        <v>-8.5024148306004834E-7</v>
      </c>
      <c r="V54" s="372"/>
      <c r="W54" s="372"/>
    </row>
    <row r="55" spans="1:23" ht="20.25">
      <c r="A55" s="315" t="s">
        <v>136</v>
      </c>
      <c r="C55" s="361">
        <v>0</v>
      </c>
      <c r="D55" s="361"/>
      <c r="E55" s="361">
        <v>0</v>
      </c>
      <c r="F55" s="361"/>
      <c r="G55" s="361">
        <v>0</v>
      </c>
      <c r="H55" s="361"/>
      <c r="I55" s="361">
        <v>0</v>
      </c>
      <c r="J55" s="361"/>
      <c r="K55" s="361">
        <v>0</v>
      </c>
      <c r="L55" s="361"/>
      <c r="M55" s="361">
        <v>0</v>
      </c>
      <c r="N55" s="361"/>
      <c r="O55" s="361">
        <v>0</v>
      </c>
      <c r="P55" s="361"/>
      <c r="Q55" s="361">
        <v>3167704000</v>
      </c>
      <c r="R55" s="361"/>
      <c r="S55" s="361">
        <v>3167704000</v>
      </c>
      <c r="U55" s="364">
        <v>1.5429685637998828E-2</v>
      </c>
      <c r="V55" s="372"/>
      <c r="W55" s="372"/>
    </row>
    <row r="56" spans="1:23" ht="30">
      <c r="A56" s="316" t="s">
        <v>137</v>
      </c>
      <c r="C56" s="361">
        <v>0</v>
      </c>
      <c r="D56" s="361"/>
      <c r="E56" s="361">
        <v>0</v>
      </c>
      <c r="F56" s="361"/>
      <c r="G56" s="361">
        <v>0</v>
      </c>
      <c r="H56" s="361"/>
      <c r="I56" s="361">
        <v>0</v>
      </c>
      <c r="J56" s="361"/>
      <c r="K56" s="361">
        <v>0</v>
      </c>
      <c r="L56" s="361"/>
      <c r="M56" s="361">
        <v>0</v>
      </c>
      <c r="N56" s="361"/>
      <c r="O56" s="361">
        <v>0</v>
      </c>
      <c r="P56" s="361"/>
      <c r="Q56" s="361">
        <v>-8828034440</v>
      </c>
      <c r="R56" s="361"/>
      <c r="S56" s="361">
        <v>-8828034440</v>
      </c>
      <c r="U56" s="364">
        <v>-4.3000796858111437E-2</v>
      </c>
      <c r="V56" s="372"/>
      <c r="W56" s="372"/>
    </row>
    <row r="57" spans="1:23" ht="20.25">
      <c r="A57" s="317" t="s">
        <v>156</v>
      </c>
      <c r="C57" s="361">
        <v>0</v>
      </c>
      <c r="D57" s="361"/>
      <c r="E57" s="361">
        <v>0</v>
      </c>
      <c r="F57" s="361"/>
      <c r="G57" s="361">
        <v>0</v>
      </c>
      <c r="H57" s="361"/>
      <c r="I57" s="361">
        <v>0</v>
      </c>
      <c r="J57" s="361"/>
      <c r="K57" s="361">
        <v>0</v>
      </c>
      <c r="L57" s="361"/>
      <c r="M57" s="361">
        <v>8320</v>
      </c>
      <c r="N57" s="361"/>
      <c r="O57" s="361">
        <v>0</v>
      </c>
      <c r="P57" s="361"/>
      <c r="Q57" s="361">
        <v>0</v>
      </c>
      <c r="R57" s="361"/>
      <c r="S57" s="361">
        <v>8320</v>
      </c>
      <c r="U57" s="364">
        <v>4.0526193264317075E-8</v>
      </c>
      <c r="V57" s="372"/>
      <c r="W57" s="372"/>
    </row>
    <row r="58" spans="1:23" ht="20.25">
      <c r="A58" s="318" t="s">
        <v>138</v>
      </c>
      <c r="C58" s="361">
        <v>0</v>
      </c>
      <c r="D58" s="361"/>
      <c r="E58" s="361">
        <v>0</v>
      </c>
      <c r="F58" s="361"/>
      <c r="G58" s="361">
        <v>0</v>
      </c>
      <c r="H58" s="361"/>
      <c r="I58" s="361">
        <v>0</v>
      </c>
      <c r="J58" s="361"/>
      <c r="K58" s="361">
        <v>0</v>
      </c>
      <c r="L58" s="361"/>
      <c r="M58" s="361">
        <v>0</v>
      </c>
      <c r="N58" s="361"/>
      <c r="O58" s="361">
        <v>0</v>
      </c>
      <c r="P58" s="361"/>
      <c r="Q58" s="361">
        <v>-47359566550</v>
      </c>
      <c r="R58" s="361"/>
      <c r="S58" s="361">
        <v>-47359566550</v>
      </c>
      <c r="U58" s="364">
        <v>-0.23068545035091179</v>
      </c>
      <c r="V58" s="372"/>
      <c r="W58" s="372"/>
    </row>
    <row r="59" spans="1:23" ht="20.25">
      <c r="A59" s="319" t="s">
        <v>139</v>
      </c>
      <c r="C59" s="361">
        <v>0</v>
      </c>
      <c r="D59" s="361"/>
      <c r="E59" s="361">
        <v>0</v>
      </c>
      <c r="F59" s="361"/>
      <c r="G59" s="361">
        <v>0</v>
      </c>
      <c r="H59" s="361"/>
      <c r="I59" s="361">
        <v>0</v>
      </c>
      <c r="J59" s="361"/>
      <c r="K59" s="361">
        <v>0</v>
      </c>
      <c r="L59" s="361"/>
      <c r="M59" s="361">
        <v>0</v>
      </c>
      <c r="N59" s="361"/>
      <c r="O59" s="361">
        <v>0</v>
      </c>
      <c r="P59" s="361"/>
      <c r="Q59" s="361">
        <v>-2255264033</v>
      </c>
      <c r="R59" s="361"/>
      <c r="S59" s="361">
        <v>-2255264033</v>
      </c>
      <c r="U59" s="364">
        <v>-1.0985248324930428E-2</v>
      </c>
      <c r="V59" s="372"/>
      <c r="W59" s="372"/>
    </row>
    <row r="60" spans="1:23" ht="20.25">
      <c r="A60" s="320" t="s">
        <v>157</v>
      </c>
      <c r="C60" s="361">
        <v>0</v>
      </c>
      <c r="D60" s="361"/>
      <c r="E60" s="361">
        <v>0</v>
      </c>
      <c r="F60" s="361"/>
      <c r="G60" s="361">
        <v>0</v>
      </c>
      <c r="H60" s="361"/>
      <c r="I60" s="361">
        <v>0</v>
      </c>
      <c r="J60" s="361"/>
      <c r="K60" s="361">
        <v>0</v>
      </c>
      <c r="L60" s="361"/>
      <c r="M60" s="361">
        <v>2959</v>
      </c>
      <c r="N60" s="361"/>
      <c r="O60" s="361">
        <v>0</v>
      </c>
      <c r="P60" s="361"/>
      <c r="Q60" s="361">
        <v>0</v>
      </c>
      <c r="R60" s="361"/>
      <c r="S60" s="361">
        <v>2959</v>
      </c>
      <c r="U60" s="364">
        <v>1.4413101666960844E-8</v>
      </c>
      <c r="V60" s="372"/>
      <c r="W60" s="372"/>
    </row>
    <row r="61" spans="1:23" ht="20.25">
      <c r="A61" s="321" t="s">
        <v>158</v>
      </c>
      <c r="C61" s="361">
        <v>0</v>
      </c>
      <c r="D61" s="361"/>
      <c r="E61" s="361">
        <v>0</v>
      </c>
      <c r="F61" s="361"/>
      <c r="G61" s="361">
        <v>0</v>
      </c>
      <c r="H61" s="361"/>
      <c r="I61" s="361">
        <v>0</v>
      </c>
      <c r="J61" s="361"/>
      <c r="K61" s="361">
        <v>0</v>
      </c>
      <c r="L61" s="361"/>
      <c r="M61" s="361">
        <v>27338</v>
      </c>
      <c r="N61" s="361"/>
      <c r="O61" s="361">
        <v>0</v>
      </c>
      <c r="P61" s="361"/>
      <c r="Q61" s="361">
        <v>0</v>
      </c>
      <c r="R61" s="361"/>
      <c r="S61" s="361">
        <v>27338</v>
      </c>
      <c r="U61" s="364">
        <v>1.3316166724277647E-7</v>
      </c>
      <c r="V61" s="372"/>
      <c r="W61" s="372"/>
    </row>
    <row r="62" spans="1:23" ht="21" thickBot="1">
      <c r="A62" s="322" t="s">
        <v>63</v>
      </c>
      <c r="C62" s="362">
        <f>SUM(C9:$C$61)</f>
        <v>8327883120</v>
      </c>
      <c r="E62" s="362">
        <f>SUM(E9:$E$61)</f>
        <v>406663550139</v>
      </c>
      <c r="F62" s="359"/>
      <c r="G62" s="362">
        <f>SUM(G9:$G$61)</f>
        <v>5411261579</v>
      </c>
      <c r="H62" s="359"/>
      <c r="I62" s="362">
        <f>SUM(I9:$I$61)</f>
        <v>420402694838</v>
      </c>
      <c r="J62" s="359"/>
      <c r="K62" s="365">
        <f>SUM(K9:$K$61)</f>
        <v>0.99978698370903019</v>
      </c>
      <c r="M62" s="362">
        <f>SUM(M9:$M$61)</f>
        <v>91636790941</v>
      </c>
      <c r="N62" s="359"/>
      <c r="O62" s="362">
        <f>SUM(O9:$O$61)</f>
        <v>232171274222</v>
      </c>
      <c r="P62" s="359"/>
      <c r="Q62" s="362">
        <f>SUM(Q9:$Q$61)</f>
        <v>-118972512570</v>
      </c>
      <c r="R62" s="359"/>
      <c r="S62" s="362">
        <f>SUM(S9:$S$61)</f>
        <v>204835552593</v>
      </c>
      <c r="T62" s="359"/>
      <c r="U62" s="365">
        <f>SUM(U9:$U$61)</f>
        <v>0.99774100862825776</v>
      </c>
      <c r="V62" s="372"/>
      <c r="W62" s="372"/>
    </row>
    <row r="63" spans="1:23" ht="15.75" thickTop="1">
      <c r="C63" s="323"/>
      <c r="E63" s="324"/>
      <c r="G63" s="325"/>
      <c r="I63" s="326"/>
      <c r="K63" s="327"/>
      <c r="M63" s="328"/>
      <c r="O63" s="329"/>
      <c r="Q63" s="330"/>
      <c r="S63" s="331"/>
      <c r="U63" s="332"/>
    </row>
    <row r="66" spans="3:19">
      <c r="C66" s="367"/>
      <c r="D66" s="367"/>
      <c r="E66" s="367"/>
      <c r="F66" s="367"/>
      <c r="G66" s="367"/>
      <c r="H66" s="367"/>
      <c r="I66" s="367"/>
      <c r="M66" s="367"/>
      <c r="N66" s="367"/>
      <c r="O66" s="367"/>
      <c r="P66" s="367"/>
      <c r="Q66" s="367"/>
      <c r="R66" s="367"/>
      <c r="S66" s="367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Samin Falsafy</cp:lastModifiedBy>
  <dcterms:created xsi:type="dcterms:W3CDTF">2022-04-26T10:01:53Z</dcterms:created>
  <dcterms:modified xsi:type="dcterms:W3CDTF">2022-04-27T06:19:35Z</dcterms:modified>
</cp:coreProperties>
</file>