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1\"/>
    </mc:Choice>
  </mc:AlternateContent>
  <xr:revisionPtr revIDLastSave="0" documentId="13_ncr:1_{BE9C96B3-F871-49E2-A8E3-F1C2F7AF48D9}" xr6:coauthVersionLast="47" xr6:coauthVersionMax="47" xr10:uidLastSave="{00000000-0000-0000-0000-000000000000}"/>
  <bookViews>
    <workbookView xWindow="-120" yWindow="-120" windowWidth="29040" windowHeight="15840" activeTab="10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5" r:id="rId10"/>
    <sheet name="10" sheetId="16" r:id="rId11"/>
  </sheets>
  <definedNames>
    <definedName name="_xlnm.Print_Area" localSheetId="1">'1'!$A$1:$W$54</definedName>
    <definedName name="_xlnm.Print_Area" localSheetId="10">'10'!$A$1:$E$14</definedName>
    <definedName name="_xlnm.Print_Area" localSheetId="2">'2'!$A$1:$R$15</definedName>
    <definedName name="_xlnm.Print_Area" localSheetId="4">'4'!$A$1:$S$33</definedName>
    <definedName name="_xlnm.Print_Area" localSheetId="5">'5'!$A$1:$R$16</definedName>
    <definedName name="_xlnm.Print_Area" localSheetId="6">'6'!$A$1:$Q$56</definedName>
    <definedName name="_xlnm.Print_Area" localSheetId="7">'7'!$A$1:$Q$55</definedName>
    <definedName name="_xlnm.Print_Area" localSheetId="8">'8'!$A$1:$U$73</definedName>
    <definedName name="_xlnm.Print_Area" localSheetId="9">'9'!$A$1:$K$14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8" l="1"/>
  <c r="E13" i="16"/>
  <c r="C13" i="16"/>
  <c r="S32" i="9"/>
  <c r="S31" i="9"/>
  <c r="O32" i="9"/>
  <c r="O15" i="10" l="1"/>
  <c r="R14" i="6" l="1"/>
  <c r="W53" i="2"/>
  <c r="I13" i="15" l="1"/>
  <c r="K12" i="15" s="1"/>
  <c r="E13" i="15"/>
  <c r="G11" i="15" s="1"/>
  <c r="U72" i="13"/>
  <c r="S72" i="13"/>
  <c r="Q72" i="13"/>
  <c r="O72" i="13"/>
  <c r="M72" i="13"/>
  <c r="K72" i="13"/>
  <c r="I72" i="13"/>
  <c r="G72" i="13"/>
  <c r="E72" i="13"/>
  <c r="C72" i="13"/>
  <c r="Q51" i="12"/>
  <c r="O51" i="12"/>
  <c r="M51" i="12"/>
  <c r="K51" i="12"/>
  <c r="I51" i="12"/>
  <c r="G51" i="12"/>
  <c r="E51" i="12"/>
  <c r="C51" i="12"/>
  <c r="Q52" i="11"/>
  <c r="O52" i="11"/>
  <c r="M52" i="11"/>
  <c r="K52" i="11"/>
  <c r="I52" i="11"/>
  <c r="G52" i="11"/>
  <c r="E52" i="11"/>
  <c r="C52" i="11"/>
  <c r="R13" i="10"/>
  <c r="P13" i="10"/>
  <c r="N13" i="10"/>
  <c r="L13" i="10"/>
  <c r="J13" i="10"/>
  <c r="H13" i="10"/>
  <c r="Q32" i="9"/>
  <c r="M32" i="9"/>
  <c r="K32" i="9"/>
  <c r="I32" i="9"/>
  <c r="G11" i="8"/>
  <c r="G10" i="8"/>
  <c r="G9" i="8"/>
  <c r="G8" i="8"/>
  <c r="P14" i="6"/>
  <c r="N14" i="6"/>
  <c r="L14" i="6"/>
  <c r="J14" i="6"/>
  <c r="U53" i="2"/>
  <c r="S53" i="2"/>
  <c r="Q53" i="2"/>
  <c r="O53" i="2"/>
  <c r="M53" i="2"/>
  <c r="L53" i="2"/>
  <c r="J53" i="2"/>
  <c r="I53" i="2"/>
  <c r="G53" i="2"/>
  <c r="E53" i="2"/>
  <c r="C53" i="2"/>
  <c r="I12" i="8" l="1"/>
  <c r="G12" i="8"/>
  <c r="G9" i="15"/>
  <c r="K9" i="15"/>
  <c r="G10" i="15"/>
  <c r="K10" i="15"/>
  <c r="K11" i="15"/>
  <c r="K13" i="15" l="1"/>
  <c r="G13" i="15"/>
</calcChain>
</file>

<file path=xl/sharedStrings.xml><?xml version="1.0" encoding="utf-8"?>
<sst xmlns="http://schemas.openxmlformats.org/spreadsheetml/2006/main" count="452" uniqueCount="191">
  <si>
    <t>‫صندوق سرمايه گذاري رشد سامان</t>
  </si>
  <si>
    <t>‫صورت وضعیت پورتفوی</t>
  </si>
  <si>
    <t>‫برای ماه منتهی به 1401/04/31</t>
  </si>
  <si>
    <t>‫1- سرمایه گذاری ها</t>
  </si>
  <si>
    <t>‫1-1- سرمایه گذاری در سهام و حق تقدم سهام</t>
  </si>
  <si>
    <t>‫1401/03/31</t>
  </si>
  <si>
    <t>‫تغییرات طی دوره</t>
  </si>
  <si>
    <t>‫1401/04/31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</si>
  <si>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</si>
  <si>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</si>
  <si>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</si>
  <si>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</si>
  <si>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</si>
  <si>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</si>
  <si>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</si>
  <si>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</si>
  <si>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</si>
  <si>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‫آهن و فولاد غدير ايرانيان</t>
  </si>
  <si>
    <t>‫اقتصاد نوين</t>
  </si>
  <si>
    <t>‫بانک سامان</t>
  </si>
  <si>
    <t>‫برق مپنا</t>
  </si>
  <si>
    <t>‫بيمه اتكايي آواي پارس70%تاديه</t>
  </si>
  <si>
    <t>‫بيمه اتكايي تهران رواك50%تاديه</t>
  </si>
  <si>
    <t>‫بيمه البرز</t>
  </si>
  <si>
    <t>‫تامين سرمايه بانك ملت</t>
  </si>
  <si>
    <t>‫تامين سرمايه نوين</t>
  </si>
  <si>
    <t>‫حمل و نقل ريلي پارسيان</t>
  </si>
  <si>
    <t>‫داده گسترعصرنوين-هاي وب</t>
  </si>
  <si>
    <t>‫دارويي تامين</t>
  </si>
  <si>
    <t>‫زامياد</t>
  </si>
  <si>
    <t>‫سرمايه گذاري صدرتامين</t>
  </si>
  <si>
    <t>‫سرمايه گذاري غدير</t>
  </si>
  <si>
    <t>‫سرمايه گذاري معادن و فلزات</t>
  </si>
  <si>
    <t>‫سرمايه گذاري ملي ايران</t>
  </si>
  <si>
    <t>‫سيمان خزر</t>
  </si>
  <si>
    <t>‫سيمان مازندران</t>
  </si>
  <si>
    <t>‫سينا دارو</t>
  </si>
  <si>
    <t>‫شمال شرق شاهرود</t>
  </si>
  <si>
    <t>‫صنايع شيميايي كيمياگران امروز</t>
  </si>
  <si>
    <t>‫صنايع پتروشيمي خليج فارس</t>
  </si>
  <si>
    <t>‫صندوق بازنشستگي</t>
  </si>
  <si>
    <t>‫غذايي مينو</t>
  </si>
  <si>
    <t>‫فولاد مباركه</t>
  </si>
  <si>
    <t>‫قطعات اتومبيل</t>
  </si>
  <si>
    <t>‫كوير تاير</t>
  </si>
  <si>
    <t>‫مخابرات</t>
  </si>
  <si>
    <t>‫ملي مس</t>
  </si>
  <si>
    <t>‫مپنا</t>
  </si>
  <si>
    <t>‫نفت اصفهان</t>
  </si>
  <si>
    <t>‫نفت بهران</t>
  </si>
  <si>
    <t>‫نفت تبريز</t>
  </si>
  <si>
    <t>‫نفت تهران</t>
  </si>
  <si>
    <t>‫نفت و گاز پارسیان</t>
  </si>
  <si>
    <t>‫پتروشیمی تامین</t>
  </si>
  <si>
    <t>‫پرداخت الكترونيك سامان كيش</t>
  </si>
  <si>
    <t>‫پيشگامان فن آوري و دانش آراميس</t>
  </si>
  <si>
    <t>‫گروه اقتصادي كرمان خودرو</t>
  </si>
  <si>
    <t>‫گروه بهمن</t>
  </si>
  <si>
    <t>‫گروه توسعه ملي ايران</t>
  </si>
  <si>
    <t>‫جمع</t>
  </si>
  <si>
    <t>‫نام سهام</t>
  </si>
  <si>
    <t>‫تاریخ سررسید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</si>
  <si>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</si>
  <si>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</si>
  <si>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</si>
  <si>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</si>
  <si>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</si>
  <si>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</si>
  <si>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</si>
  <si>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</si>
  <si>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</si>
  <si>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</si>
  <si>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</si>
  <si>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</si>
  <si>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</si>
  <si>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</si>
  <si>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</si>
  <si>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</si>
  <si>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</si>
  <si>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</si>
  <si>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</si>
  <si>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</si>
  <si>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</si>
  <si>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</si>
  <si>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</si>
  <si>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</si>
  <si>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</si>
  <si>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</si>
  <si>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</si>
  <si>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</si>
  <si>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</si>
  <si>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</si>
  <si>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</si>
  <si>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</si>
  <si>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</si>
  <si>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</si>
  <si>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</si>
  <si>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</si>
  <si>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</si>
  <si>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</si>
  <si>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</si>
  <si>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</si>
  <si>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</si>
  <si>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</si>
  <si>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</si>
  <si>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</si>
  <si>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</si>
  <si>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</si>
  <si>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‫1401/03/18</t>
  </si>
  <si>
    <t>‫1401/04/13</t>
  </si>
  <si>
    <t>‫تامين سرمايه خليج فارس</t>
  </si>
  <si>
    <t>‫1401/03/23</t>
  </si>
  <si>
    <t>‫توسعه سامانه ي نرم افزاري نگين</t>
  </si>
  <si>
    <t>‫1400/11/09</t>
  </si>
  <si>
    <t>‫توليدات پتروشيمي قائد بصير</t>
  </si>
  <si>
    <t>‫1401/03/17</t>
  </si>
  <si>
    <t>‫1400/09/06</t>
  </si>
  <si>
    <t>‫1401/04/20</t>
  </si>
  <si>
    <t>‫1400/12/23</t>
  </si>
  <si>
    <t>‫1401/04/22</t>
  </si>
  <si>
    <t>‫1401/01/24</t>
  </si>
  <si>
    <t>‫1400/12/24</t>
  </si>
  <si>
    <t>‫1401/04/15</t>
  </si>
  <si>
    <t>‫1400/12/11</t>
  </si>
  <si>
    <t>‫كيميدارو</t>
  </si>
  <si>
    <t>‫1401/02/31</t>
  </si>
  <si>
    <t>‫مس شهيد باهنر</t>
  </si>
  <si>
    <t>‫1401/03/10</t>
  </si>
  <si>
    <t>‫1401/04/11</t>
  </si>
  <si>
    <t>‫1400/10/29</t>
  </si>
  <si>
    <t>‫پتروشيمي غدير</t>
  </si>
  <si>
    <t>‫1400/12/26</t>
  </si>
  <si>
    <t>‫1401/04/28</t>
  </si>
  <si>
    <t>‫1401/04/26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</si>
  <si>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</si>
  <si>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</si>
  <si>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</si>
  <si>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</si>
  <si>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مدت-1-1792880-810-821-سامان</t>
  </si>
  <si>
    <t>‫1401/04/01</t>
  </si>
  <si>
    <t>‫-</t>
  </si>
  <si>
    <t>‫كوتاه مدت-1-1792880-819-821-سامان</t>
  </si>
  <si>
    <t>‫كوتاه مدت-279928792-تجارت</t>
  </si>
  <si>
    <t>‫كوتاه مدت-1-1792880-810-829-سامان</t>
  </si>
  <si>
    <t>‫سود(زیان) حاصل از فروش اوراق بهادار</t>
  </si>
  <si>
    <t>‫ارزش دفتری</t>
  </si>
  <si>
    <t>‫سود و زیان ناشی از فروش</t>
  </si>
  <si>
    <t>‫انرژي اميد تابان هور</t>
  </si>
  <si>
    <t>‫بیمه اتکایی ایرانیان</t>
  </si>
  <si>
    <t>‫تامين سرمايه خليج فارس-پذيره</t>
  </si>
  <si>
    <t>‫تجلي توسعه معادن و فلزات</t>
  </si>
  <si>
    <t>‫توليد و توسعه سرب روي ايرانيان</t>
  </si>
  <si>
    <t>‫ريل پرداز نو آفرين</t>
  </si>
  <si>
    <t>‫سرمايه گذاري كشاورزي كوثر</t>
  </si>
  <si>
    <t>‫سيمرغ</t>
  </si>
  <si>
    <t>‫صنعت غذايي كورش</t>
  </si>
  <si>
    <t>‫فولاد خوزستان</t>
  </si>
  <si>
    <t>‫كي بي سي</t>
  </si>
  <si>
    <t>‫پتروشیمی مارون</t>
  </si>
  <si>
    <t>‫پديده شيمي قرن</t>
  </si>
  <si>
    <t>‫چادرملو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</si>
  <si>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</si>
  <si>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</si>
  <si>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</si>
  <si>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</si>
  <si>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</si>
  <si>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</si>
  <si>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</si>
  <si>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</si>
  <si>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</si>
  <si>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</si>
  <si>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‫نفت و گاز پارسيان</t>
  </si>
  <si>
    <t>‫پتروشيمي تامين</t>
  </si>
  <si>
    <t>‫پتروشيمي خليج فارس</t>
  </si>
  <si>
    <t>‫بيمه اتكايي ايرانيان</t>
  </si>
  <si>
    <t>‫شيشه همدان</t>
  </si>
  <si>
    <t>‫نسوز آذر</t>
  </si>
  <si>
    <t>‫پتروشيمي مارون</t>
  </si>
  <si>
    <t>‫پمپ ايران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</si>
  <si>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</si>
  <si>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</si>
  <si>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</si>
  <si>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</si>
  <si>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</si>
  <si>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</si>
  <si>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سامان</t>
  </si>
  <si>
    <t>‫4-2- سایر درآمدها:</t>
  </si>
  <si>
    <t>‫بانك تجارت</t>
  </si>
  <si>
    <t>‫واحدهاي سرمايه گذاري</t>
  </si>
  <si>
    <t>سایر</t>
  </si>
  <si>
    <t xml:space="preserve">تنزیل سود سهام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</si>
</sst>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471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  <charset val="178"/>
    </font>
    <font>
      <sz val="11"/>
      <color indexed="8"/>
      <name val="B Nazanin"/>
      <charset val="178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85">
    <xf numFmtId="0" fontId="0" fillId="0" borderId="0" xfId="0"/>
    <xf numFmtId="0" fontId="1" fillId="0" borderId="0" xfId="0" applyFont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right" vertical="center" wrapText="1"/>
    </xf>
    <xf numFmtId="37" fontId="30" fillId="0" borderId="0" xfId="0" applyNumberFormat="1" applyFont="1" applyAlignment="1">
      <alignment horizontal="right" vertical="center" wrapText="1"/>
    </xf>
    <xf numFmtId="37" fontId="31" fillId="0" borderId="0" xfId="0" applyNumberFormat="1" applyFont="1" applyAlignment="1">
      <alignment horizontal="right" vertical="center" wrapText="1"/>
    </xf>
    <xf numFmtId="37" fontId="32" fillId="0" borderId="0" xfId="0" applyNumberFormat="1" applyFont="1" applyAlignment="1">
      <alignment horizontal="right" vertical="center" wrapText="1"/>
    </xf>
    <xf numFmtId="37" fontId="33" fillId="0" borderId="0" xfId="0" applyNumberFormat="1" applyFont="1" applyAlignment="1">
      <alignment horizontal="right" vertical="center" wrapText="1"/>
    </xf>
    <xf numFmtId="37" fontId="34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right" vertical="center" wrapText="1"/>
    </xf>
    <xf numFmtId="37" fontId="36" fillId="0" borderId="0" xfId="0" applyNumberFormat="1" applyFont="1" applyAlignment="1">
      <alignment horizontal="right" vertical="center" wrapText="1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right" vertical="center" wrapText="1"/>
    </xf>
    <xf numFmtId="37" fontId="39" fillId="0" borderId="0" xfId="0" applyNumberFormat="1" applyFont="1" applyAlignment="1">
      <alignment horizontal="right" vertical="center" wrapText="1"/>
    </xf>
    <xf numFmtId="37" fontId="40" fillId="0" borderId="0" xfId="0" applyNumberFormat="1" applyFont="1" applyAlignment="1">
      <alignment horizontal="right" vertical="center" wrapText="1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right" vertical="center" wrapText="1"/>
    </xf>
    <xf numFmtId="37" fontId="43" fillId="0" borderId="0" xfId="0" applyNumberFormat="1" applyFont="1" applyAlignment="1">
      <alignment horizontal="right" vertical="center" wrapText="1"/>
    </xf>
    <xf numFmtId="37" fontId="44" fillId="0" borderId="0" xfId="0" applyNumberFormat="1" applyFont="1" applyAlignment="1">
      <alignment horizontal="right" vertical="center" wrapText="1"/>
    </xf>
    <xf numFmtId="37" fontId="45" fillId="0" borderId="0" xfId="0" applyNumberFormat="1" applyFont="1" applyAlignment="1">
      <alignment horizontal="right" vertical="center" wrapText="1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right" vertical="center" wrapText="1"/>
    </xf>
    <xf numFmtId="37" fontId="48" fillId="0" borderId="0" xfId="0" applyNumberFormat="1" applyFont="1" applyAlignment="1">
      <alignment horizontal="right" vertical="center" wrapText="1"/>
    </xf>
    <xf numFmtId="37" fontId="49" fillId="0" borderId="0" xfId="0" applyNumberFormat="1" applyFont="1" applyAlignment="1">
      <alignment horizontal="right" vertical="center" wrapText="1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right" vertical="center" wrapText="1"/>
    </xf>
    <xf numFmtId="37" fontId="52" fillId="0" borderId="0" xfId="0" applyNumberFormat="1" applyFont="1" applyAlignment="1">
      <alignment horizontal="right" vertical="center" wrapText="1"/>
    </xf>
    <xf numFmtId="37" fontId="53" fillId="0" borderId="0" xfId="0" applyNumberFormat="1" applyFont="1" applyAlignment="1">
      <alignment horizontal="right" vertical="center" wrapText="1"/>
    </xf>
    <xf numFmtId="37" fontId="54" fillId="0" borderId="0" xfId="0" applyNumberFormat="1" applyFont="1" applyAlignment="1">
      <alignment horizontal="right" vertical="center" wrapText="1"/>
    </xf>
    <xf numFmtId="37" fontId="55" fillId="0" borderId="0" xfId="0" applyNumberFormat="1" applyFont="1" applyAlignment="1">
      <alignment horizontal="right" vertical="center" wrapText="1"/>
    </xf>
    <xf numFmtId="37" fontId="56" fillId="0" borderId="0" xfId="0" applyNumberFormat="1" applyFont="1" applyAlignment="1">
      <alignment horizontal="right" vertical="center" wrapText="1"/>
    </xf>
    <xf numFmtId="37" fontId="57" fillId="0" borderId="0" xfId="0" applyNumberFormat="1" applyFont="1" applyAlignment="1">
      <alignment horizontal="right" vertical="center" wrapText="1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right" vertical="center" wrapText="1"/>
    </xf>
    <xf numFmtId="37" fontId="60" fillId="0" borderId="0" xfId="0" applyNumberFormat="1" applyFont="1" applyAlignment="1">
      <alignment horizontal="right" vertical="center" wrapText="1"/>
    </xf>
    <xf numFmtId="37" fontId="61" fillId="0" borderId="0" xfId="0" applyNumberFormat="1" applyFont="1" applyAlignment="1">
      <alignment horizontal="right" vertical="center" wrapText="1"/>
    </xf>
    <xf numFmtId="37" fontId="62" fillId="0" borderId="0" xfId="0" applyNumberFormat="1" applyFont="1" applyAlignment="1">
      <alignment horizontal="right" vertical="center" wrapText="1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right" vertical="center" wrapText="1"/>
    </xf>
    <xf numFmtId="37" fontId="65" fillId="0" borderId="0" xfId="0" applyNumberFormat="1" applyFont="1" applyAlignment="1">
      <alignment horizontal="right" vertical="center" wrapText="1"/>
    </xf>
    <xf numFmtId="37" fontId="66" fillId="0" borderId="0" xfId="0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right" vertical="center" wrapText="1"/>
    </xf>
    <xf numFmtId="37" fontId="68" fillId="0" borderId="0" xfId="0" applyNumberFormat="1" applyFont="1" applyAlignment="1">
      <alignment horizontal="right" vertical="center" wrapText="1"/>
    </xf>
    <xf numFmtId="37" fontId="69" fillId="0" borderId="0" xfId="0" applyNumberFormat="1" applyFont="1" applyAlignment="1">
      <alignment horizontal="right" vertical="center" wrapText="1"/>
    </xf>
    <xf numFmtId="37" fontId="70" fillId="0" borderId="3" xfId="0" applyNumberFormat="1" applyFont="1" applyBorder="1" applyAlignment="1">
      <alignment horizontal="center" vertical="center"/>
    </xf>
    <xf numFmtId="37" fontId="71" fillId="0" borderId="4" xfId="0" applyNumberFormat="1" applyFont="1" applyBorder="1" applyAlignment="1">
      <alignment horizontal="center" vertical="center"/>
    </xf>
    <xf numFmtId="37" fontId="72" fillId="0" borderId="4" xfId="0" applyNumberFormat="1" applyFont="1" applyBorder="1" applyAlignment="1">
      <alignment horizontal="center" vertical="center"/>
    </xf>
    <xf numFmtId="37" fontId="73" fillId="0" borderId="4" xfId="0" applyNumberFormat="1" applyFont="1" applyBorder="1" applyAlignment="1">
      <alignment horizontal="center" vertical="center"/>
    </xf>
    <xf numFmtId="37" fontId="74" fillId="0" borderId="4" xfId="0" applyNumberFormat="1" applyFont="1" applyBorder="1" applyAlignment="1">
      <alignment horizontal="center" vertical="center"/>
    </xf>
    <xf numFmtId="37" fontId="75" fillId="0" borderId="4" xfId="0" applyNumberFormat="1" applyFont="1" applyBorder="1" applyAlignment="1">
      <alignment horizontal="center" vertical="center"/>
    </xf>
    <xf numFmtId="37" fontId="76" fillId="0" borderId="4" xfId="0" applyNumberFormat="1" applyFont="1" applyBorder="1" applyAlignment="1">
      <alignment horizontal="center" vertical="center"/>
    </xf>
    <xf numFmtId="37" fontId="77" fillId="0" borderId="4" xfId="0" applyNumberFormat="1" applyFont="1" applyBorder="1" applyAlignment="1">
      <alignment horizontal="center" vertical="center"/>
    </xf>
    <xf numFmtId="37" fontId="78" fillId="0" borderId="4" xfId="0" applyNumberFormat="1" applyFont="1" applyBorder="1" applyAlignment="1">
      <alignment horizontal="center" vertical="center"/>
    </xf>
    <xf numFmtId="37" fontId="79" fillId="0" borderId="4" xfId="0" applyNumberFormat="1" applyFont="1" applyBorder="1" applyAlignment="1">
      <alignment horizontal="center" vertical="center"/>
    </xf>
    <xf numFmtId="37" fontId="80" fillId="0" borderId="4" xfId="0" applyNumberFormat="1" applyFont="1" applyBorder="1" applyAlignment="1">
      <alignment horizontal="center" vertical="center"/>
    </xf>
    <xf numFmtId="37" fontId="81" fillId="0" borderId="4" xfId="0" applyNumberFormat="1" applyFont="1" applyBorder="1" applyAlignment="1">
      <alignment horizontal="center" vertical="center"/>
    </xf>
    <xf numFmtId="37" fontId="82" fillId="0" borderId="4" xfId="0" applyNumberFormat="1" applyFont="1" applyBorder="1" applyAlignment="1">
      <alignment horizontal="center" vertical="center"/>
    </xf>
    <xf numFmtId="37" fontId="88" fillId="0" borderId="1" xfId="0" applyNumberFormat="1" applyFont="1" applyBorder="1" applyAlignment="1">
      <alignment horizontal="center" vertical="center"/>
    </xf>
    <xf numFmtId="37" fontId="91" fillId="0" borderId="1" xfId="0" applyNumberFormat="1" applyFont="1" applyBorder="1" applyAlignment="1">
      <alignment horizontal="center" vertical="center"/>
    </xf>
    <xf numFmtId="37" fontId="92" fillId="0" borderId="1" xfId="0" applyNumberFormat="1" applyFont="1" applyBorder="1" applyAlignment="1">
      <alignment horizontal="center" vertical="center"/>
    </xf>
    <xf numFmtId="37" fontId="93" fillId="0" borderId="1" xfId="0" applyNumberFormat="1" applyFont="1" applyBorder="1" applyAlignment="1">
      <alignment horizontal="center" vertical="center"/>
    </xf>
    <xf numFmtId="37" fontId="94" fillId="0" borderId="1" xfId="0" applyNumberFormat="1" applyFont="1" applyBorder="1" applyAlignment="1">
      <alignment horizontal="center" vertical="center" wrapText="1"/>
    </xf>
    <xf numFmtId="37" fontId="95" fillId="0" borderId="1" xfId="0" applyNumberFormat="1" applyFont="1" applyBorder="1" applyAlignment="1">
      <alignment horizontal="center" vertical="center"/>
    </xf>
    <xf numFmtId="37" fontId="96" fillId="0" borderId="1" xfId="0" applyNumberFormat="1" applyFont="1" applyBorder="1" applyAlignment="1">
      <alignment horizontal="center" vertical="center"/>
    </xf>
    <xf numFmtId="37" fontId="97" fillId="0" borderId="1" xfId="0" applyNumberFormat="1" applyFont="1" applyBorder="1" applyAlignment="1">
      <alignment horizontal="center" vertical="center"/>
    </xf>
    <xf numFmtId="37" fontId="98" fillId="0" borderId="1" xfId="0" applyNumberFormat="1" applyFont="1" applyBorder="1" applyAlignment="1">
      <alignment horizontal="center" vertical="center"/>
    </xf>
    <xf numFmtId="37" fontId="99" fillId="0" borderId="1" xfId="0" applyNumberFormat="1" applyFont="1" applyBorder="1" applyAlignment="1">
      <alignment horizontal="center" vertical="center" wrapText="1"/>
    </xf>
    <xf numFmtId="37" fontId="100" fillId="0" borderId="0" xfId="0" applyNumberFormat="1" applyFont="1" applyAlignment="1">
      <alignment horizontal="right" vertical="center" wrapText="1"/>
    </xf>
    <xf numFmtId="37" fontId="101" fillId="0" borderId="0" xfId="0" applyNumberFormat="1" applyFont="1" applyAlignment="1">
      <alignment horizontal="center" vertical="center" wrapText="1"/>
    </xf>
    <xf numFmtId="37" fontId="102" fillId="0" borderId="0" xfId="0" applyNumberFormat="1" applyFont="1" applyAlignment="1">
      <alignment horizontal="right" vertical="center" wrapText="1"/>
    </xf>
    <xf numFmtId="37" fontId="103" fillId="0" borderId="0" xfId="0" applyNumberFormat="1" applyFont="1" applyAlignment="1">
      <alignment horizontal="center" vertical="center" wrapText="1"/>
    </xf>
    <xf numFmtId="37" fontId="104" fillId="0" borderId="0" xfId="0" applyNumberFormat="1" applyFont="1" applyAlignment="1">
      <alignment horizontal="right" vertical="center" wrapText="1"/>
    </xf>
    <xf numFmtId="37" fontId="105" fillId="0" borderId="0" xfId="0" applyNumberFormat="1" applyFont="1" applyAlignment="1">
      <alignment horizontal="center" vertical="center" wrapText="1"/>
    </xf>
    <xf numFmtId="37" fontId="106" fillId="0" borderId="0" xfId="0" applyNumberFormat="1" applyFont="1" applyAlignment="1">
      <alignment horizontal="right" vertical="center" wrapText="1"/>
    </xf>
    <xf numFmtId="37" fontId="107" fillId="0" borderId="0" xfId="0" applyNumberFormat="1" applyFont="1" applyAlignment="1">
      <alignment horizontal="center" vertical="center" wrapText="1"/>
    </xf>
    <xf numFmtId="37" fontId="108" fillId="0" borderId="0" xfId="0" applyNumberFormat="1" applyFont="1" applyAlignment="1">
      <alignment horizontal="right" vertical="center" wrapText="1"/>
    </xf>
    <xf numFmtId="37" fontId="109" fillId="0" borderId="0" xfId="0" applyNumberFormat="1" applyFont="1" applyAlignment="1">
      <alignment horizontal="center" vertical="center" wrapText="1"/>
    </xf>
    <xf numFmtId="37" fontId="110" fillId="0" borderId="3" xfId="0" applyNumberFormat="1" applyFont="1" applyBorder="1" applyAlignment="1">
      <alignment horizontal="center" vertical="center"/>
    </xf>
    <xf numFmtId="37" fontId="111" fillId="0" borderId="4" xfId="0" applyNumberFormat="1" applyFont="1" applyBorder="1" applyAlignment="1">
      <alignment horizontal="center" vertical="center"/>
    </xf>
    <xf numFmtId="37" fontId="112" fillId="0" borderId="4" xfId="0" applyNumberFormat="1" applyFont="1" applyBorder="1" applyAlignment="1">
      <alignment horizontal="center" vertical="center"/>
    </xf>
    <xf numFmtId="37" fontId="113" fillId="0" borderId="4" xfId="0" applyNumberFormat="1" applyFont="1" applyBorder="1" applyAlignment="1">
      <alignment horizontal="center" vertical="center"/>
    </xf>
    <xf numFmtId="37" fontId="114" fillId="0" borderId="4" xfId="0" applyNumberFormat="1" applyFont="1" applyBorder="1" applyAlignment="1">
      <alignment horizontal="center" vertical="center"/>
    </xf>
    <xf numFmtId="37" fontId="115" fillId="0" borderId="4" xfId="0" applyNumberFormat="1" applyFont="1" applyBorder="1" applyAlignment="1">
      <alignment horizontal="center" vertical="center"/>
    </xf>
    <xf numFmtId="37" fontId="120" fillId="0" borderId="1" xfId="0" applyNumberFormat="1" applyFont="1" applyBorder="1" applyAlignment="1">
      <alignment horizontal="center" vertical="center"/>
    </xf>
    <xf numFmtId="37" fontId="121" fillId="0" borderId="1" xfId="0" applyNumberFormat="1" applyFont="1" applyBorder="1" applyAlignment="1">
      <alignment horizontal="center" vertical="center"/>
    </xf>
    <xf numFmtId="37" fontId="122" fillId="0" borderId="1" xfId="0" applyNumberFormat="1" applyFont="1" applyBorder="1" applyAlignment="1">
      <alignment horizontal="center" vertical="center"/>
    </xf>
    <xf numFmtId="37" fontId="123" fillId="0" borderId="1" xfId="0" applyNumberFormat="1" applyFont="1" applyBorder="1" applyAlignment="1">
      <alignment horizontal="center" vertical="center" wrapText="1"/>
    </xf>
    <xf numFmtId="37" fontId="124" fillId="0" borderId="1" xfId="0" applyNumberFormat="1" applyFont="1" applyBorder="1" applyAlignment="1">
      <alignment horizontal="center" vertical="center" wrapText="1"/>
    </xf>
    <xf numFmtId="37" fontId="125" fillId="0" borderId="0" xfId="0" applyNumberFormat="1" applyFont="1" applyAlignment="1">
      <alignment horizontal="right" vertical="center"/>
    </xf>
    <xf numFmtId="37" fontId="126" fillId="0" borderId="0" xfId="0" applyNumberFormat="1" applyFont="1" applyAlignment="1">
      <alignment horizontal="right" vertical="center"/>
    </xf>
    <xf numFmtId="37" fontId="127" fillId="0" borderId="0" xfId="0" applyNumberFormat="1" applyFont="1" applyAlignment="1">
      <alignment horizontal="right" vertical="center"/>
    </xf>
    <xf numFmtId="37" fontId="128" fillId="0" borderId="0" xfId="0" applyNumberFormat="1" applyFont="1" applyAlignment="1">
      <alignment horizontal="right" vertical="center"/>
    </xf>
    <xf numFmtId="37" fontId="129" fillId="0" borderId="1" xfId="0" applyNumberFormat="1" applyFont="1" applyBorder="1" applyAlignment="1">
      <alignment horizontal="center" vertical="center"/>
    </xf>
    <xf numFmtId="37" fontId="130" fillId="0" borderId="4" xfId="0" applyNumberFormat="1" applyFont="1" applyBorder="1" applyAlignment="1">
      <alignment horizontal="center" vertical="center"/>
    </xf>
    <xf numFmtId="37" fontId="131" fillId="0" borderId="4" xfId="0" applyNumberFormat="1" applyFont="1" applyBorder="1" applyAlignment="1">
      <alignment horizontal="center" vertical="center"/>
    </xf>
    <xf numFmtId="37" fontId="132" fillId="0" borderId="4" xfId="0" applyNumberFormat="1" applyFont="1" applyBorder="1" applyAlignment="1">
      <alignment horizontal="center" vertical="center"/>
    </xf>
    <xf numFmtId="37" fontId="140" fillId="0" borderId="1" xfId="0" applyNumberFormat="1" applyFont="1" applyBorder="1" applyAlignment="1">
      <alignment horizontal="center" vertical="center"/>
    </xf>
    <xf numFmtId="37" fontId="141" fillId="0" borderId="1" xfId="0" applyNumberFormat="1" applyFont="1" applyBorder="1" applyAlignment="1">
      <alignment horizontal="center" vertical="center" wrapText="1"/>
    </xf>
    <xf numFmtId="37" fontId="142" fillId="0" borderId="1" xfId="0" applyNumberFormat="1" applyFont="1" applyBorder="1" applyAlignment="1">
      <alignment horizontal="center" vertical="center" wrapText="1"/>
    </xf>
    <xf numFmtId="37" fontId="143" fillId="0" borderId="1" xfId="0" applyNumberFormat="1" applyFont="1" applyBorder="1" applyAlignment="1">
      <alignment horizontal="center" vertical="center" wrapText="1"/>
    </xf>
    <xf numFmtId="37" fontId="144" fillId="0" borderId="1" xfId="0" applyNumberFormat="1" applyFont="1" applyBorder="1" applyAlignment="1">
      <alignment horizontal="center" vertical="center" wrapText="1"/>
    </xf>
    <xf numFmtId="37" fontId="145" fillId="0" borderId="1" xfId="0" applyNumberFormat="1" applyFont="1" applyBorder="1" applyAlignment="1">
      <alignment horizontal="center" vertical="center" wrapText="1"/>
    </xf>
    <xf numFmtId="37" fontId="146" fillId="0" borderId="1" xfId="0" applyNumberFormat="1" applyFont="1" applyBorder="1" applyAlignment="1">
      <alignment horizontal="center" vertical="center" wrapText="1"/>
    </xf>
    <xf numFmtId="37" fontId="147" fillId="0" borderId="1" xfId="0" applyNumberFormat="1" applyFont="1" applyBorder="1" applyAlignment="1">
      <alignment horizontal="center" vertical="center" wrapText="1"/>
    </xf>
    <xf numFmtId="37" fontId="148" fillId="0" borderId="1" xfId="0" applyNumberFormat="1" applyFont="1" applyBorder="1" applyAlignment="1">
      <alignment horizontal="center" vertical="center" wrapText="1"/>
    </xf>
    <xf numFmtId="37" fontId="149" fillId="0" borderId="1" xfId="0" applyNumberFormat="1" applyFont="1" applyBorder="1" applyAlignment="1">
      <alignment horizontal="center" vertical="center" wrapText="1"/>
    </xf>
    <xf numFmtId="37" fontId="150" fillId="0" borderId="0" xfId="0" applyNumberFormat="1" applyFont="1" applyAlignment="1">
      <alignment horizontal="center" vertical="center" wrapText="1"/>
    </xf>
    <xf numFmtId="37" fontId="151" fillId="0" borderId="0" xfId="0" applyNumberFormat="1" applyFont="1" applyAlignment="1">
      <alignment horizontal="center" vertical="center" wrapText="1"/>
    </xf>
    <xf numFmtId="37" fontId="152" fillId="0" borderId="0" xfId="0" applyNumberFormat="1" applyFont="1" applyAlignment="1">
      <alignment horizontal="center" vertical="center" wrapText="1"/>
    </xf>
    <xf numFmtId="37" fontId="153" fillId="0" borderId="0" xfId="0" applyNumberFormat="1" applyFont="1" applyAlignment="1">
      <alignment horizontal="center" vertical="center" wrapText="1"/>
    </xf>
    <xf numFmtId="37" fontId="154" fillId="0" borderId="0" xfId="0" applyNumberFormat="1" applyFont="1" applyAlignment="1">
      <alignment horizontal="center" vertical="center" wrapText="1"/>
    </xf>
    <xf numFmtId="37" fontId="155" fillId="0" borderId="0" xfId="0" applyNumberFormat="1" applyFont="1" applyAlignment="1">
      <alignment horizontal="center" vertical="center" wrapText="1"/>
    </xf>
    <xf numFmtId="37" fontId="156" fillId="0" borderId="0" xfId="0" applyNumberFormat="1" applyFont="1" applyAlignment="1">
      <alignment horizontal="center" vertical="center" wrapText="1"/>
    </xf>
    <xf numFmtId="37" fontId="157" fillId="0" borderId="0" xfId="0" applyNumberFormat="1" applyFont="1" applyAlignment="1">
      <alignment horizontal="center" vertical="center" wrapText="1"/>
    </xf>
    <xf numFmtId="37" fontId="158" fillId="0" borderId="0" xfId="0" applyNumberFormat="1" applyFont="1" applyAlignment="1">
      <alignment horizontal="center" vertical="center" wrapText="1"/>
    </xf>
    <xf numFmtId="37" fontId="159" fillId="0" borderId="0" xfId="0" applyNumberFormat="1" applyFont="1" applyAlignment="1">
      <alignment horizontal="center" vertical="center" wrapText="1"/>
    </xf>
    <xf numFmtId="37" fontId="160" fillId="0" borderId="0" xfId="0" applyNumberFormat="1" applyFont="1" applyAlignment="1">
      <alignment horizontal="center" vertical="center" wrapText="1"/>
    </xf>
    <xf numFmtId="37" fontId="161" fillId="0" borderId="0" xfId="0" applyNumberFormat="1" applyFont="1" applyAlignment="1">
      <alignment horizontal="center" vertical="center" wrapText="1"/>
    </xf>
    <xf numFmtId="37" fontId="162" fillId="0" borderId="0" xfId="0" applyNumberFormat="1" applyFont="1" applyAlignment="1">
      <alignment horizontal="center" vertical="center" wrapText="1"/>
    </xf>
    <xf numFmtId="37" fontId="163" fillId="0" borderId="0" xfId="0" applyNumberFormat="1" applyFont="1" applyAlignment="1">
      <alignment horizontal="center" vertical="center" wrapText="1"/>
    </xf>
    <xf numFmtId="37" fontId="164" fillId="0" borderId="0" xfId="0" applyNumberFormat="1" applyFont="1" applyAlignment="1">
      <alignment horizontal="center" vertical="center" wrapText="1"/>
    </xf>
    <xf numFmtId="37" fontId="165" fillId="0" borderId="0" xfId="0" applyNumberFormat="1" applyFont="1" applyAlignment="1">
      <alignment horizontal="center" vertical="center" wrapText="1"/>
    </xf>
    <xf numFmtId="37" fontId="166" fillId="0" borderId="0" xfId="0" applyNumberFormat="1" applyFont="1" applyAlignment="1">
      <alignment horizontal="center" vertical="center" wrapText="1"/>
    </xf>
    <xf numFmtId="37" fontId="167" fillId="0" borderId="0" xfId="0" applyNumberFormat="1" applyFont="1" applyAlignment="1">
      <alignment horizontal="center" vertical="center" wrapText="1"/>
    </xf>
    <xf numFmtId="37" fontId="168" fillId="0" borderId="0" xfId="0" applyNumberFormat="1" applyFont="1" applyAlignment="1">
      <alignment horizontal="center" vertical="center" wrapText="1"/>
    </xf>
    <xf numFmtId="37" fontId="169" fillId="0" borderId="0" xfId="0" applyNumberFormat="1" applyFont="1" applyAlignment="1">
      <alignment horizontal="center" vertical="center" wrapText="1"/>
    </xf>
    <xf numFmtId="37" fontId="170" fillId="0" borderId="0" xfId="0" applyNumberFormat="1" applyFont="1" applyAlignment="1">
      <alignment horizontal="center" vertical="center" wrapText="1"/>
    </xf>
    <xf numFmtId="37" fontId="171" fillId="0" borderId="0" xfId="0" applyNumberFormat="1" applyFont="1" applyAlignment="1">
      <alignment horizontal="center" vertical="center" wrapText="1"/>
    </xf>
    <xf numFmtId="37" fontId="172" fillId="0" borderId="3" xfId="0" applyNumberFormat="1" applyFont="1" applyBorder="1" applyAlignment="1">
      <alignment horizontal="center" vertical="center"/>
    </xf>
    <xf numFmtId="37" fontId="173" fillId="0" borderId="4" xfId="0" applyNumberFormat="1" applyFont="1" applyBorder="1" applyAlignment="1">
      <alignment horizontal="center" vertical="center"/>
    </xf>
    <xf numFmtId="37" fontId="174" fillId="0" borderId="4" xfId="0" applyNumberFormat="1" applyFont="1" applyBorder="1" applyAlignment="1">
      <alignment horizontal="center" vertical="center"/>
    </xf>
    <xf numFmtId="37" fontId="175" fillId="0" borderId="4" xfId="0" applyNumberFormat="1" applyFont="1" applyBorder="1" applyAlignment="1">
      <alignment horizontal="center" vertical="center"/>
    </xf>
    <xf numFmtId="37" fontId="176" fillId="0" borderId="4" xfId="0" applyNumberFormat="1" applyFont="1" applyBorder="1" applyAlignment="1">
      <alignment horizontal="center" vertical="center"/>
    </xf>
    <xf numFmtId="37" fontId="177" fillId="0" borderId="4" xfId="0" applyNumberFormat="1" applyFont="1" applyBorder="1" applyAlignment="1">
      <alignment horizontal="center" vertical="center"/>
    </xf>
    <xf numFmtId="37" fontId="178" fillId="0" borderId="4" xfId="0" applyNumberFormat="1" applyFont="1" applyBorder="1" applyAlignment="1">
      <alignment horizontal="center" vertical="center"/>
    </xf>
    <xf numFmtId="37" fontId="185" fillId="0" borderId="0" xfId="0" applyNumberFormat="1" applyFont="1" applyAlignment="1">
      <alignment horizontal="center" vertical="center"/>
    </xf>
    <xf numFmtId="37" fontId="186" fillId="0" borderId="1" xfId="0" applyNumberFormat="1" applyFont="1" applyBorder="1" applyAlignment="1">
      <alignment horizontal="center" vertical="center" wrapText="1"/>
    </xf>
    <xf numFmtId="37" fontId="187" fillId="0" borderId="1" xfId="0" applyNumberFormat="1" applyFont="1" applyBorder="1" applyAlignment="1">
      <alignment horizontal="center" vertical="center" wrapText="1"/>
    </xf>
    <xf numFmtId="37" fontId="188" fillId="0" borderId="1" xfId="0" applyNumberFormat="1" applyFont="1" applyBorder="1" applyAlignment="1">
      <alignment horizontal="center" vertical="center" wrapText="1"/>
    </xf>
    <xf numFmtId="37" fontId="189" fillId="0" borderId="1" xfId="0" applyNumberFormat="1" applyFont="1" applyBorder="1" applyAlignment="1">
      <alignment horizontal="center" vertical="center" wrapText="1"/>
    </xf>
    <xf numFmtId="37" fontId="190" fillId="0" borderId="1" xfId="0" applyNumberFormat="1" applyFont="1" applyBorder="1" applyAlignment="1">
      <alignment horizontal="center" vertical="center" wrapText="1"/>
    </xf>
    <xf numFmtId="37" fontId="191" fillId="0" borderId="1" xfId="0" applyNumberFormat="1" applyFont="1" applyBorder="1" applyAlignment="1">
      <alignment horizontal="center" vertical="center" wrapText="1"/>
    </xf>
    <xf numFmtId="37" fontId="192" fillId="0" borderId="1" xfId="0" applyNumberFormat="1" applyFont="1" applyBorder="1" applyAlignment="1">
      <alignment horizontal="center" vertical="center" wrapText="1"/>
    </xf>
    <xf numFmtId="37" fontId="193" fillId="0" borderId="1" xfId="0" applyNumberFormat="1" applyFont="1" applyBorder="1" applyAlignment="1">
      <alignment horizontal="center" vertical="center" wrapText="1"/>
    </xf>
    <xf numFmtId="37" fontId="194" fillId="0" borderId="0" xfId="0" applyNumberFormat="1" applyFont="1" applyAlignment="1">
      <alignment horizontal="center" vertical="center" wrapText="1"/>
    </xf>
    <xf numFmtId="37" fontId="195" fillId="0" borderId="0" xfId="0" applyNumberFormat="1" applyFont="1" applyAlignment="1">
      <alignment horizontal="center" vertical="center" wrapText="1"/>
    </xf>
    <xf numFmtId="37" fontId="196" fillId="0" borderId="0" xfId="0" applyNumberFormat="1" applyFont="1" applyAlignment="1">
      <alignment horizontal="center" vertical="center" wrapText="1"/>
    </xf>
    <xf numFmtId="37" fontId="197" fillId="0" borderId="0" xfId="0" applyNumberFormat="1" applyFont="1" applyAlignment="1">
      <alignment horizontal="center" vertical="center" wrapText="1"/>
    </xf>
    <xf numFmtId="37" fontId="198" fillId="0" borderId="3" xfId="0" applyNumberFormat="1" applyFont="1" applyBorder="1" applyAlignment="1">
      <alignment horizontal="center" vertical="center"/>
    </xf>
    <xf numFmtId="37" fontId="199" fillId="0" borderId="4" xfId="0" applyNumberFormat="1" applyFont="1" applyBorder="1" applyAlignment="1">
      <alignment horizontal="center" vertical="center"/>
    </xf>
    <xf numFmtId="37" fontId="200" fillId="0" borderId="4" xfId="0" applyNumberFormat="1" applyFont="1" applyBorder="1" applyAlignment="1">
      <alignment horizontal="center" vertical="center"/>
    </xf>
    <xf numFmtId="37" fontId="201" fillId="0" borderId="4" xfId="0" applyNumberFormat="1" applyFont="1" applyBorder="1" applyAlignment="1">
      <alignment horizontal="center" vertical="center"/>
    </xf>
    <xf numFmtId="37" fontId="202" fillId="0" borderId="4" xfId="0" applyNumberFormat="1" applyFont="1" applyBorder="1" applyAlignment="1">
      <alignment horizontal="center" vertical="center"/>
    </xf>
    <xf numFmtId="37" fontId="203" fillId="0" borderId="4" xfId="0" applyNumberFormat="1" applyFont="1" applyBorder="1" applyAlignment="1">
      <alignment horizontal="center" vertical="center"/>
    </xf>
    <xf numFmtId="37" fontId="204" fillId="0" borderId="4" xfId="0" applyNumberFormat="1" applyFont="1" applyBorder="1" applyAlignment="1">
      <alignment horizontal="center" vertical="center"/>
    </xf>
    <xf numFmtId="37" fontId="211" fillId="0" borderId="0" xfId="0" applyNumberFormat="1" applyFont="1" applyAlignment="1">
      <alignment horizontal="center" vertical="center"/>
    </xf>
    <xf numFmtId="37" fontId="212" fillId="0" borderId="1" xfId="0" applyNumberFormat="1" applyFont="1" applyBorder="1" applyAlignment="1">
      <alignment horizontal="center" vertical="center" wrapText="1"/>
    </xf>
    <xf numFmtId="37" fontId="213" fillId="0" borderId="1" xfId="0" applyNumberFormat="1" applyFont="1" applyBorder="1" applyAlignment="1">
      <alignment horizontal="center" vertical="center" wrapText="1"/>
    </xf>
    <xf numFmtId="37" fontId="214" fillId="0" borderId="1" xfId="0" applyNumberFormat="1" applyFont="1" applyBorder="1" applyAlignment="1">
      <alignment horizontal="center" vertical="center" wrapText="1"/>
    </xf>
    <xf numFmtId="37" fontId="215" fillId="0" borderId="1" xfId="0" applyNumberFormat="1" applyFont="1" applyBorder="1" applyAlignment="1">
      <alignment horizontal="center" vertical="center" wrapText="1"/>
    </xf>
    <xf numFmtId="37" fontId="216" fillId="0" borderId="1" xfId="0" applyNumberFormat="1" applyFont="1" applyBorder="1" applyAlignment="1">
      <alignment horizontal="center" vertical="center" wrapText="1"/>
    </xf>
    <xf numFmtId="37" fontId="217" fillId="0" borderId="1" xfId="0" applyNumberFormat="1" applyFont="1" applyBorder="1" applyAlignment="1">
      <alignment horizontal="center" vertical="center" wrapText="1"/>
    </xf>
    <xf numFmtId="37" fontId="218" fillId="0" borderId="1" xfId="0" applyNumberFormat="1" applyFont="1" applyBorder="1" applyAlignment="1">
      <alignment horizontal="center" vertical="center" wrapText="1"/>
    </xf>
    <xf numFmtId="37" fontId="219" fillId="0" borderId="1" xfId="0" applyNumberFormat="1" applyFont="1" applyBorder="1" applyAlignment="1">
      <alignment horizontal="center" vertical="center" wrapText="1"/>
    </xf>
    <xf numFmtId="37" fontId="220" fillId="0" borderId="0" xfId="0" applyNumberFormat="1" applyFont="1" applyAlignment="1">
      <alignment horizontal="center" vertical="center" wrapText="1"/>
    </xf>
    <xf numFmtId="37" fontId="221" fillId="0" borderId="0" xfId="0" applyNumberFormat="1" applyFont="1" applyAlignment="1">
      <alignment horizontal="center" vertical="center" wrapText="1"/>
    </xf>
    <xf numFmtId="37" fontId="222" fillId="0" borderId="0" xfId="0" applyNumberFormat="1" applyFont="1" applyAlignment="1">
      <alignment horizontal="center" vertical="center" wrapText="1"/>
    </xf>
    <xf numFmtId="37" fontId="223" fillId="0" borderId="0" xfId="0" applyNumberFormat="1" applyFont="1" applyAlignment="1">
      <alignment horizontal="center" vertical="center" wrapText="1"/>
    </xf>
    <xf numFmtId="37" fontId="224" fillId="0" borderId="0" xfId="0" applyNumberFormat="1" applyFont="1" applyAlignment="1">
      <alignment horizontal="center" vertical="center" wrapText="1"/>
    </xf>
    <xf numFmtId="37" fontId="225" fillId="0" borderId="0" xfId="0" applyNumberFormat="1" applyFont="1" applyAlignment="1">
      <alignment horizontal="center" vertical="center" wrapText="1"/>
    </xf>
    <xf numFmtId="37" fontId="226" fillId="0" borderId="0" xfId="0" applyNumberFormat="1" applyFont="1" applyAlignment="1">
      <alignment horizontal="center" vertical="center" wrapText="1"/>
    </xf>
    <xf numFmtId="37" fontId="227" fillId="0" borderId="0" xfId="0" applyNumberFormat="1" applyFont="1" applyAlignment="1">
      <alignment horizontal="center" vertical="center" wrapText="1"/>
    </xf>
    <xf numFmtId="37" fontId="228" fillId="0" borderId="0" xfId="0" applyNumberFormat="1" applyFont="1" applyAlignment="1">
      <alignment horizontal="center" vertical="center" wrapText="1"/>
    </xf>
    <xf numFmtId="37" fontId="229" fillId="0" borderId="0" xfId="0" applyNumberFormat="1" applyFont="1" applyAlignment="1">
      <alignment horizontal="center" vertical="center" wrapText="1"/>
    </xf>
    <xf numFmtId="37" fontId="230" fillId="0" borderId="0" xfId="0" applyNumberFormat="1" applyFont="1" applyAlignment="1">
      <alignment horizontal="center" vertical="center" wrapText="1"/>
    </xf>
    <xf numFmtId="37" fontId="231" fillId="0" borderId="0" xfId="0" applyNumberFormat="1" applyFont="1" applyAlignment="1">
      <alignment horizontal="center" vertical="center" wrapText="1"/>
    </xf>
    <xf numFmtId="37" fontId="232" fillId="0" borderId="0" xfId="0" applyNumberFormat="1" applyFont="1" applyAlignment="1">
      <alignment horizontal="center" vertical="center" wrapText="1"/>
    </xf>
    <xf numFmtId="37" fontId="233" fillId="0" borderId="0" xfId="0" applyNumberFormat="1" applyFont="1" applyAlignment="1">
      <alignment horizontal="center" vertical="center" wrapText="1"/>
    </xf>
    <xf numFmtId="37" fontId="234" fillId="0" borderId="0" xfId="0" applyNumberFormat="1" applyFont="1" applyAlignment="1">
      <alignment horizontal="center" vertical="center" wrapText="1"/>
    </xf>
    <xf numFmtId="37" fontId="235" fillId="0" borderId="0" xfId="0" applyNumberFormat="1" applyFont="1" applyAlignment="1">
      <alignment horizontal="center" vertical="center" wrapText="1"/>
    </xf>
    <xf numFmtId="37" fontId="236" fillId="0" borderId="0" xfId="0" applyNumberFormat="1" applyFont="1" applyAlignment="1">
      <alignment horizontal="center" vertical="center" wrapText="1"/>
    </xf>
    <xf numFmtId="37" fontId="237" fillId="0" borderId="0" xfId="0" applyNumberFormat="1" applyFont="1" applyAlignment="1">
      <alignment horizontal="center" vertical="center" wrapText="1"/>
    </xf>
    <xf numFmtId="37" fontId="238" fillId="0" borderId="0" xfId="0" applyNumberFormat="1" applyFont="1" applyAlignment="1">
      <alignment horizontal="center" vertical="center" wrapText="1"/>
    </xf>
    <xf numFmtId="37" fontId="239" fillId="0" borderId="0" xfId="0" applyNumberFormat="1" applyFont="1" applyAlignment="1">
      <alignment horizontal="center" vertical="center" wrapText="1"/>
    </xf>
    <xf numFmtId="37" fontId="240" fillId="0" borderId="0" xfId="0" applyNumberFormat="1" applyFont="1" applyAlignment="1">
      <alignment horizontal="center" vertical="center" wrapText="1"/>
    </xf>
    <xf numFmtId="37" fontId="241" fillId="0" borderId="0" xfId="0" applyNumberFormat="1" applyFont="1" applyAlignment="1">
      <alignment horizontal="center" vertical="center" wrapText="1"/>
    </xf>
    <xf numFmtId="37" fontId="242" fillId="0" borderId="0" xfId="0" applyNumberFormat="1" applyFont="1" applyAlignment="1">
      <alignment horizontal="center" vertical="center" wrapText="1"/>
    </xf>
    <xf numFmtId="37" fontId="243" fillId="0" borderId="0" xfId="0" applyNumberFormat="1" applyFont="1" applyAlignment="1">
      <alignment horizontal="center" vertical="center" wrapText="1"/>
    </xf>
    <xf numFmtId="37" fontId="244" fillId="0" borderId="0" xfId="0" applyNumberFormat="1" applyFont="1" applyAlignment="1">
      <alignment horizontal="center" vertical="center" wrapText="1"/>
    </xf>
    <xf numFmtId="37" fontId="245" fillId="0" borderId="0" xfId="0" applyNumberFormat="1" applyFont="1" applyAlignment="1">
      <alignment horizontal="center" vertical="center" wrapText="1"/>
    </xf>
    <xf numFmtId="37" fontId="246" fillId="0" borderId="0" xfId="0" applyNumberFormat="1" applyFont="1" applyAlignment="1">
      <alignment horizontal="center" vertical="center" wrapText="1"/>
    </xf>
    <xf numFmtId="37" fontId="247" fillId="0" borderId="0" xfId="0" applyNumberFormat="1" applyFont="1" applyAlignment="1">
      <alignment horizontal="center" vertical="center" wrapText="1"/>
    </xf>
    <xf numFmtId="37" fontId="248" fillId="0" borderId="0" xfId="0" applyNumberFormat="1" applyFont="1" applyAlignment="1">
      <alignment horizontal="center" vertical="center" wrapText="1"/>
    </xf>
    <xf numFmtId="37" fontId="249" fillId="0" borderId="0" xfId="0" applyNumberFormat="1" applyFont="1" applyAlignment="1">
      <alignment horizontal="center" vertical="center" wrapText="1"/>
    </xf>
    <xf numFmtId="37" fontId="250" fillId="0" borderId="0" xfId="0" applyNumberFormat="1" applyFont="1" applyAlignment="1">
      <alignment horizontal="center" vertical="center" wrapText="1"/>
    </xf>
    <xf numFmtId="37" fontId="251" fillId="0" borderId="0" xfId="0" applyNumberFormat="1" applyFont="1" applyAlignment="1">
      <alignment horizontal="center" vertical="center" wrapText="1"/>
    </xf>
    <xf numFmtId="37" fontId="252" fillId="0" borderId="0" xfId="0" applyNumberFormat="1" applyFont="1" applyAlignment="1">
      <alignment horizontal="center" vertical="center" wrapText="1"/>
    </xf>
    <xf numFmtId="37" fontId="253" fillId="0" borderId="0" xfId="0" applyNumberFormat="1" applyFont="1" applyAlignment="1">
      <alignment horizontal="center" vertical="center" wrapText="1"/>
    </xf>
    <xf numFmtId="37" fontId="254" fillId="0" borderId="0" xfId="0" applyNumberFormat="1" applyFont="1" applyAlignment="1">
      <alignment horizontal="center" vertical="center" wrapText="1"/>
    </xf>
    <xf numFmtId="37" fontId="255" fillId="0" borderId="0" xfId="0" applyNumberFormat="1" applyFont="1" applyAlignment="1">
      <alignment horizontal="center" vertical="center" wrapText="1"/>
    </xf>
    <xf numFmtId="37" fontId="256" fillId="0" borderId="0" xfId="0" applyNumberFormat="1" applyFont="1" applyAlignment="1">
      <alignment horizontal="center" vertical="center" wrapText="1"/>
    </xf>
    <xf numFmtId="37" fontId="257" fillId="0" borderId="0" xfId="0" applyNumberFormat="1" applyFont="1" applyAlignment="1">
      <alignment horizontal="center" vertical="center" wrapText="1"/>
    </xf>
    <xf numFmtId="37" fontId="258" fillId="0" borderId="0" xfId="0" applyNumberFormat="1" applyFont="1" applyAlignment="1">
      <alignment horizontal="center" vertical="center" wrapText="1"/>
    </xf>
    <xf numFmtId="37" fontId="259" fillId="0" borderId="0" xfId="0" applyNumberFormat="1" applyFont="1" applyAlignment="1">
      <alignment horizontal="center" vertical="center" wrapText="1"/>
    </xf>
    <xf numFmtId="37" fontId="260" fillId="0" borderId="0" xfId="0" applyNumberFormat="1" applyFont="1" applyAlignment="1">
      <alignment horizontal="center" vertical="center" wrapText="1"/>
    </xf>
    <xf numFmtId="37" fontId="261" fillId="0" borderId="0" xfId="0" applyNumberFormat="1" applyFont="1" applyAlignment="1">
      <alignment horizontal="center" vertical="center" wrapText="1"/>
    </xf>
    <xf numFmtId="37" fontId="262" fillId="0" borderId="0" xfId="0" applyNumberFormat="1" applyFont="1" applyAlignment="1">
      <alignment horizontal="center" vertical="center" wrapText="1"/>
    </xf>
    <xf numFmtId="37" fontId="263" fillId="0" borderId="3" xfId="0" applyNumberFormat="1" applyFont="1" applyBorder="1" applyAlignment="1">
      <alignment horizontal="center" vertical="center"/>
    </xf>
    <xf numFmtId="37" fontId="264" fillId="0" borderId="4" xfId="0" applyNumberFormat="1" applyFont="1" applyBorder="1" applyAlignment="1">
      <alignment horizontal="center" vertical="center"/>
    </xf>
    <xf numFmtId="37" fontId="265" fillId="0" borderId="4" xfId="0" applyNumberFormat="1" applyFont="1" applyBorder="1" applyAlignment="1">
      <alignment horizontal="center" vertical="center"/>
    </xf>
    <xf numFmtId="37" fontId="266" fillId="0" borderId="4" xfId="0" applyNumberFormat="1" applyFont="1" applyBorder="1" applyAlignment="1">
      <alignment horizontal="center" vertical="center"/>
    </xf>
    <xf numFmtId="37" fontId="267" fillId="0" borderId="4" xfId="0" applyNumberFormat="1" applyFont="1" applyBorder="1" applyAlignment="1">
      <alignment horizontal="center" vertical="center"/>
    </xf>
    <xf numFmtId="37" fontId="268" fillId="0" borderId="4" xfId="0" applyNumberFormat="1" applyFont="1" applyBorder="1" applyAlignment="1">
      <alignment horizontal="center" vertical="center"/>
    </xf>
    <xf numFmtId="37" fontId="269" fillId="0" borderId="4" xfId="0" applyNumberFormat="1" applyFont="1" applyBorder="1" applyAlignment="1">
      <alignment horizontal="center" vertical="center"/>
    </xf>
    <xf numFmtId="37" fontId="270" fillId="0" borderId="4" xfId="0" applyNumberFormat="1" applyFont="1" applyBorder="1" applyAlignment="1">
      <alignment horizontal="center" vertical="center"/>
    </xf>
    <xf numFmtId="37" fontId="271" fillId="0" borderId="4" xfId="0" applyNumberFormat="1" applyFont="1" applyBorder="1" applyAlignment="1">
      <alignment horizontal="center" vertical="center"/>
    </xf>
    <xf numFmtId="37" fontId="279" fillId="0" borderId="0" xfId="0" applyNumberFormat="1" applyFont="1" applyAlignment="1">
      <alignment horizontal="center" vertical="center"/>
    </xf>
    <xf numFmtId="37" fontId="280" fillId="0" borderId="1" xfId="0" applyNumberFormat="1" applyFont="1" applyBorder="1" applyAlignment="1">
      <alignment horizontal="center" vertical="center" wrapText="1"/>
    </xf>
    <xf numFmtId="37" fontId="281" fillId="0" borderId="1" xfId="0" applyNumberFormat="1" applyFont="1" applyBorder="1" applyAlignment="1">
      <alignment horizontal="center" vertical="center" wrapText="1"/>
    </xf>
    <xf numFmtId="37" fontId="282" fillId="0" borderId="1" xfId="0" applyNumberFormat="1" applyFont="1" applyBorder="1" applyAlignment="1">
      <alignment horizontal="center" vertical="center" wrapText="1"/>
    </xf>
    <xf numFmtId="37" fontId="283" fillId="0" borderId="1" xfId="0" applyNumberFormat="1" applyFont="1" applyBorder="1" applyAlignment="1">
      <alignment horizontal="center" vertical="center" wrapText="1"/>
    </xf>
    <xf numFmtId="37" fontId="284" fillId="0" borderId="1" xfId="0" applyNumberFormat="1" applyFont="1" applyBorder="1" applyAlignment="1">
      <alignment horizontal="center" vertical="center" wrapText="1"/>
    </xf>
    <xf numFmtId="37" fontId="285" fillId="0" borderId="1" xfId="0" applyNumberFormat="1" applyFont="1" applyBorder="1" applyAlignment="1">
      <alignment horizontal="center" vertical="center" wrapText="1"/>
    </xf>
    <xf numFmtId="37" fontId="286" fillId="0" borderId="1" xfId="0" applyNumberFormat="1" applyFont="1" applyBorder="1" applyAlignment="1">
      <alignment horizontal="center" vertical="center" wrapText="1"/>
    </xf>
    <xf numFmtId="37" fontId="287" fillId="0" borderId="1" xfId="0" applyNumberFormat="1" applyFont="1" applyBorder="1" applyAlignment="1">
      <alignment horizontal="center" vertical="center" wrapText="1"/>
    </xf>
    <xf numFmtId="37" fontId="288" fillId="0" borderId="0" xfId="0" applyNumberFormat="1" applyFont="1" applyAlignment="1">
      <alignment horizontal="center" vertical="center" wrapText="1"/>
    </xf>
    <xf numFmtId="37" fontId="289" fillId="0" borderId="0" xfId="0" applyNumberFormat="1" applyFont="1" applyAlignment="1">
      <alignment horizontal="center" vertical="center" wrapText="1"/>
    </xf>
    <xf numFmtId="37" fontId="290" fillId="0" borderId="0" xfId="0" applyNumberFormat="1" applyFont="1" applyAlignment="1">
      <alignment horizontal="center" vertical="center" wrapText="1"/>
    </xf>
    <xf numFmtId="37" fontId="291" fillId="0" borderId="0" xfId="0" applyNumberFormat="1" applyFont="1" applyAlignment="1">
      <alignment horizontal="center" vertical="center" wrapText="1"/>
    </xf>
    <xf numFmtId="37" fontId="292" fillId="0" borderId="0" xfId="0" applyNumberFormat="1" applyFont="1" applyAlignment="1">
      <alignment horizontal="center" vertical="center" wrapText="1"/>
    </xf>
    <xf numFmtId="37" fontId="293" fillId="0" borderId="0" xfId="0" applyNumberFormat="1" applyFont="1" applyAlignment="1">
      <alignment horizontal="center" vertical="center" wrapText="1"/>
    </xf>
    <xf numFmtId="37" fontId="294" fillId="0" borderId="0" xfId="0" applyNumberFormat="1" applyFont="1" applyAlignment="1">
      <alignment horizontal="center" vertical="center" wrapText="1"/>
    </xf>
    <xf numFmtId="37" fontId="295" fillId="0" borderId="0" xfId="0" applyNumberFormat="1" applyFont="1" applyAlignment="1">
      <alignment horizontal="center" vertical="center" wrapText="1"/>
    </xf>
    <xf numFmtId="37" fontId="296" fillId="0" borderId="0" xfId="0" applyNumberFormat="1" applyFont="1" applyAlignment="1">
      <alignment horizontal="center" vertical="center" wrapText="1"/>
    </xf>
    <xf numFmtId="37" fontId="297" fillId="0" borderId="0" xfId="0" applyNumberFormat="1" applyFont="1" applyAlignment="1">
      <alignment horizontal="center" vertical="center" wrapText="1"/>
    </xf>
    <xf numFmtId="37" fontId="298" fillId="0" borderId="0" xfId="0" applyNumberFormat="1" applyFont="1" applyAlignment="1">
      <alignment horizontal="center" vertical="center" wrapText="1"/>
    </xf>
    <xf numFmtId="37" fontId="299" fillId="0" borderId="0" xfId="0" applyNumberFormat="1" applyFont="1" applyAlignment="1">
      <alignment horizontal="center" vertical="center" wrapText="1"/>
    </xf>
    <xf numFmtId="37" fontId="300" fillId="0" borderId="0" xfId="0" applyNumberFormat="1" applyFont="1" applyAlignment="1">
      <alignment horizontal="center" vertical="center" wrapText="1"/>
    </xf>
    <xf numFmtId="37" fontId="301" fillId="0" borderId="0" xfId="0" applyNumberFormat="1" applyFont="1" applyAlignment="1">
      <alignment horizontal="center" vertical="center" wrapText="1"/>
    </xf>
    <xf numFmtId="37" fontId="302" fillId="0" borderId="0" xfId="0" applyNumberFormat="1" applyFont="1" applyAlignment="1">
      <alignment horizontal="center" vertical="center" wrapText="1"/>
    </xf>
    <xf numFmtId="37" fontId="303" fillId="0" borderId="0" xfId="0" applyNumberFormat="1" applyFont="1" applyAlignment="1">
      <alignment horizontal="center" vertical="center" wrapText="1"/>
    </xf>
    <xf numFmtId="37" fontId="304" fillId="0" borderId="0" xfId="0" applyNumberFormat="1" applyFont="1" applyAlignment="1">
      <alignment horizontal="center" vertical="center" wrapText="1"/>
    </xf>
    <xf numFmtId="37" fontId="305" fillId="0" borderId="0" xfId="0" applyNumberFormat="1" applyFont="1" applyAlignment="1">
      <alignment horizontal="center" vertical="center" wrapText="1"/>
    </xf>
    <xf numFmtId="37" fontId="306" fillId="0" borderId="0" xfId="0" applyNumberFormat="1" applyFont="1" applyAlignment="1">
      <alignment horizontal="center" vertical="center" wrapText="1"/>
    </xf>
    <xf numFmtId="37" fontId="307" fillId="0" borderId="0" xfId="0" applyNumberFormat="1" applyFont="1" applyAlignment="1">
      <alignment horizontal="center" vertical="center" wrapText="1"/>
    </xf>
    <xf numFmtId="37" fontId="308" fillId="0" borderId="0" xfId="0" applyNumberFormat="1" applyFont="1" applyAlignment="1">
      <alignment horizontal="center" vertical="center" wrapText="1"/>
    </xf>
    <xf numFmtId="37" fontId="309" fillId="0" borderId="0" xfId="0" applyNumberFormat="1" applyFont="1" applyAlignment="1">
      <alignment horizontal="center" vertical="center" wrapText="1"/>
    </xf>
    <xf numFmtId="37" fontId="310" fillId="0" borderId="0" xfId="0" applyNumberFormat="1" applyFont="1" applyAlignment="1">
      <alignment horizontal="center" vertical="center" wrapText="1"/>
    </xf>
    <xf numFmtId="37" fontId="311" fillId="0" borderId="0" xfId="0" applyNumberFormat="1" applyFont="1" applyAlignment="1">
      <alignment horizontal="center" vertical="center" wrapText="1"/>
    </xf>
    <xf numFmtId="37" fontId="312" fillId="0" borderId="0" xfId="0" applyNumberFormat="1" applyFont="1" applyAlignment="1">
      <alignment horizontal="center" vertical="center" wrapText="1"/>
    </xf>
    <xf numFmtId="37" fontId="313" fillId="0" borderId="0" xfId="0" applyNumberFormat="1" applyFont="1" applyAlignment="1">
      <alignment horizontal="center" vertical="center" wrapText="1"/>
    </xf>
    <xf numFmtId="37" fontId="314" fillId="0" borderId="0" xfId="0" applyNumberFormat="1" applyFont="1" applyAlignment="1">
      <alignment horizontal="center" vertical="center" wrapText="1"/>
    </xf>
    <xf numFmtId="37" fontId="315" fillId="0" borderId="0" xfId="0" applyNumberFormat="1" applyFont="1" applyAlignment="1">
      <alignment horizontal="center" vertical="center" wrapText="1"/>
    </xf>
    <xf numFmtId="37" fontId="316" fillId="0" borderId="0" xfId="0" applyNumberFormat="1" applyFont="1" applyAlignment="1">
      <alignment horizontal="center" vertical="center" wrapText="1"/>
    </xf>
    <xf numFmtId="37" fontId="317" fillId="0" borderId="0" xfId="0" applyNumberFormat="1" applyFont="1" applyAlignment="1">
      <alignment horizontal="center" vertical="center" wrapText="1"/>
    </xf>
    <xf numFmtId="37" fontId="318" fillId="0" borderId="0" xfId="0" applyNumberFormat="1" applyFont="1" applyAlignment="1">
      <alignment horizontal="center" vertical="center" wrapText="1"/>
    </xf>
    <xf numFmtId="37" fontId="319" fillId="0" borderId="0" xfId="0" applyNumberFormat="1" applyFont="1" applyAlignment="1">
      <alignment horizontal="center" vertical="center" wrapText="1"/>
    </xf>
    <xf numFmtId="37" fontId="320" fillId="0" borderId="0" xfId="0" applyNumberFormat="1" applyFont="1" applyAlignment="1">
      <alignment horizontal="center" vertical="center" wrapText="1"/>
    </xf>
    <xf numFmtId="37" fontId="321" fillId="0" borderId="0" xfId="0" applyNumberFormat="1" applyFont="1" applyAlignment="1">
      <alignment horizontal="center" vertical="center" wrapText="1"/>
    </xf>
    <xf numFmtId="37" fontId="322" fillId="0" borderId="0" xfId="0" applyNumberFormat="1" applyFont="1" applyAlignment="1">
      <alignment horizontal="center" vertical="center" wrapText="1"/>
    </xf>
    <xf numFmtId="37" fontId="323" fillId="0" borderId="0" xfId="0" applyNumberFormat="1" applyFont="1" applyAlignment="1">
      <alignment horizontal="center" vertical="center" wrapText="1"/>
    </xf>
    <xf numFmtId="37" fontId="324" fillId="0" borderId="0" xfId="0" applyNumberFormat="1" applyFont="1" applyAlignment="1">
      <alignment horizontal="center" vertical="center" wrapText="1"/>
    </xf>
    <xf numFmtId="37" fontId="325" fillId="0" borderId="0" xfId="0" applyNumberFormat="1" applyFont="1" applyAlignment="1">
      <alignment horizontal="center" vertical="center" wrapText="1"/>
    </xf>
    <xf numFmtId="37" fontId="326" fillId="0" borderId="0" xfId="0" applyNumberFormat="1" applyFont="1" applyAlignment="1">
      <alignment horizontal="center" vertical="center" wrapText="1"/>
    </xf>
    <xf numFmtId="37" fontId="327" fillId="0" borderId="0" xfId="0" applyNumberFormat="1" applyFont="1" applyAlignment="1">
      <alignment horizontal="center" vertical="center" wrapText="1"/>
    </xf>
    <xf numFmtId="37" fontId="328" fillId="0" borderId="0" xfId="0" applyNumberFormat="1" applyFont="1" applyAlignment="1">
      <alignment horizontal="center" vertical="center" wrapText="1"/>
    </xf>
    <xf numFmtId="37" fontId="329" fillId="0" borderId="0" xfId="0" applyNumberFormat="1" applyFont="1" applyAlignment="1">
      <alignment horizontal="center" vertical="center" wrapText="1"/>
    </xf>
    <xf numFmtId="37" fontId="330" fillId="0" borderId="3" xfId="0" applyNumberFormat="1" applyFont="1" applyBorder="1" applyAlignment="1">
      <alignment horizontal="center" vertical="center"/>
    </xf>
    <xf numFmtId="37" fontId="331" fillId="0" borderId="4" xfId="0" applyNumberFormat="1" applyFont="1" applyBorder="1" applyAlignment="1">
      <alignment horizontal="center" vertical="center"/>
    </xf>
    <xf numFmtId="37" fontId="332" fillId="0" borderId="4" xfId="0" applyNumberFormat="1" applyFont="1" applyBorder="1" applyAlignment="1">
      <alignment horizontal="center" vertical="center"/>
    </xf>
    <xf numFmtId="37" fontId="333" fillId="0" borderId="4" xfId="0" applyNumberFormat="1" applyFont="1" applyBorder="1" applyAlignment="1">
      <alignment horizontal="center" vertical="center"/>
    </xf>
    <xf numFmtId="37" fontId="334" fillId="0" borderId="4" xfId="0" applyNumberFormat="1" applyFont="1" applyBorder="1" applyAlignment="1">
      <alignment horizontal="center" vertical="center"/>
    </xf>
    <xf numFmtId="37" fontId="335" fillId="0" borderId="4" xfId="0" applyNumberFormat="1" applyFont="1" applyBorder="1" applyAlignment="1">
      <alignment horizontal="center" vertical="center"/>
    </xf>
    <xf numFmtId="37" fontId="336" fillId="0" borderId="4" xfId="0" applyNumberFormat="1" applyFont="1" applyBorder="1" applyAlignment="1">
      <alignment horizontal="center" vertical="center"/>
    </xf>
    <xf numFmtId="37" fontId="337" fillId="0" borderId="4" xfId="0" applyNumberFormat="1" applyFont="1" applyBorder="1" applyAlignment="1">
      <alignment horizontal="center" vertical="center"/>
    </xf>
    <xf numFmtId="37" fontId="338" fillId="0" borderId="4" xfId="0" applyNumberFormat="1" applyFont="1" applyBorder="1" applyAlignment="1">
      <alignment horizontal="center" vertical="center"/>
    </xf>
    <xf numFmtId="37" fontId="346" fillId="0" borderId="1" xfId="0" applyNumberFormat="1" applyFont="1" applyBorder="1" applyAlignment="1">
      <alignment horizontal="center" vertical="center"/>
    </xf>
    <xf numFmtId="37" fontId="347" fillId="0" borderId="1" xfId="0" applyNumberFormat="1" applyFont="1" applyBorder="1" applyAlignment="1">
      <alignment horizontal="center" vertical="center" wrapText="1"/>
    </xf>
    <xf numFmtId="37" fontId="348" fillId="0" borderId="1" xfId="0" applyNumberFormat="1" applyFont="1" applyBorder="1" applyAlignment="1">
      <alignment horizontal="center" vertical="center" wrapText="1"/>
    </xf>
    <xf numFmtId="37" fontId="349" fillId="0" borderId="1" xfId="0" applyNumberFormat="1" applyFont="1" applyBorder="1" applyAlignment="1">
      <alignment horizontal="center" vertical="center" wrapText="1"/>
    </xf>
    <xf numFmtId="37" fontId="350" fillId="0" borderId="1" xfId="0" applyNumberFormat="1" applyFont="1" applyBorder="1" applyAlignment="1">
      <alignment horizontal="center" vertical="center" wrapText="1"/>
    </xf>
    <xf numFmtId="37" fontId="351" fillId="0" borderId="1" xfId="0" applyNumberFormat="1" applyFont="1" applyBorder="1" applyAlignment="1">
      <alignment horizontal="center" vertical="center" wrapText="1"/>
    </xf>
    <xf numFmtId="37" fontId="352" fillId="0" borderId="1" xfId="0" applyNumberFormat="1" applyFont="1" applyBorder="1" applyAlignment="1">
      <alignment horizontal="center" vertical="center" wrapText="1"/>
    </xf>
    <xf numFmtId="37" fontId="353" fillId="0" borderId="1" xfId="0" applyNumberFormat="1" applyFont="1" applyBorder="1" applyAlignment="1">
      <alignment horizontal="center" vertical="center" wrapText="1"/>
    </xf>
    <xf numFmtId="37" fontId="354" fillId="0" borderId="1" xfId="0" applyNumberFormat="1" applyFont="1" applyBorder="1" applyAlignment="1">
      <alignment horizontal="center" vertical="center" wrapText="1"/>
    </xf>
    <xf numFmtId="37" fontId="355" fillId="0" borderId="1" xfId="0" applyNumberFormat="1" applyFont="1" applyBorder="1" applyAlignment="1">
      <alignment horizontal="center" vertical="center" wrapText="1"/>
    </xf>
    <xf numFmtId="37" fontId="356" fillId="0" borderId="1" xfId="0" applyNumberFormat="1" applyFont="1" applyBorder="1" applyAlignment="1">
      <alignment horizontal="center" vertical="center" wrapText="1"/>
    </xf>
    <xf numFmtId="37" fontId="357" fillId="0" borderId="0" xfId="0" applyNumberFormat="1" applyFont="1" applyAlignment="1">
      <alignment horizontal="center" vertical="center" wrapText="1"/>
    </xf>
    <xf numFmtId="37" fontId="358" fillId="0" borderId="0" xfId="0" applyNumberFormat="1" applyFont="1" applyAlignment="1">
      <alignment horizontal="center" vertical="center" wrapText="1"/>
    </xf>
    <xf numFmtId="37" fontId="359" fillId="0" borderId="0" xfId="0" applyNumberFormat="1" applyFont="1" applyAlignment="1">
      <alignment horizontal="center" vertical="center" wrapText="1"/>
    </xf>
    <xf numFmtId="37" fontId="360" fillId="0" borderId="0" xfId="0" applyNumberFormat="1" applyFont="1" applyAlignment="1">
      <alignment horizontal="center" vertical="center" wrapText="1"/>
    </xf>
    <xf numFmtId="37" fontId="361" fillId="0" borderId="0" xfId="0" applyNumberFormat="1" applyFont="1" applyAlignment="1">
      <alignment horizontal="center" vertical="center" wrapText="1"/>
    </xf>
    <xf numFmtId="37" fontId="362" fillId="0" borderId="0" xfId="0" applyNumberFormat="1" applyFont="1" applyAlignment="1">
      <alignment horizontal="center" vertical="center" wrapText="1"/>
    </xf>
    <xf numFmtId="37" fontId="363" fillId="0" borderId="0" xfId="0" applyNumberFormat="1" applyFont="1" applyAlignment="1">
      <alignment horizontal="center" vertical="center" wrapText="1"/>
    </xf>
    <xf numFmtId="37" fontId="364" fillId="0" borderId="0" xfId="0" applyNumberFormat="1" applyFont="1" applyAlignment="1">
      <alignment horizontal="center" vertical="center" wrapText="1"/>
    </xf>
    <xf numFmtId="37" fontId="365" fillId="0" borderId="0" xfId="0" applyNumberFormat="1" applyFont="1" applyAlignment="1">
      <alignment horizontal="center" vertical="center" wrapText="1"/>
    </xf>
    <xf numFmtId="37" fontId="366" fillId="0" borderId="0" xfId="0" applyNumberFormat="1" applyFont="1" applyAlignment="1">
      <alignment horizontal="center" vertical="center" wrapText="1"/>
    </xf>
    <xf numFmtId="37" fontId="367" fillId="0" borderId="0" xfId="0" applyNumberFormat="1" applyFont="1" applyAlignment="1">
      <alignment horizontal="center" vertical="center" wrapText="1"/>
    </xf>
    <xf numFmtId="37" fontId="368" fillId="0" borderId="0" xfId="0" applyNumberFormat="1" applyFont="1" applyAlignment="1">
      <alignment horizontal="center" vertical="center" wrapText="1"/>
    </xf>
    <xf numFmtId="37" fontId="369" fillId="0" borderId="0" xfId="0" applyNumberFormat="1" applyFont="1" applyAlignment="1">
      <alignment horizontal="center" vertical="center" wrapText="1"/>
    </xf>
    <xf numFmtId="37" fontId="370" fillId="0" borderId="0" xfId="0" applyNumberFormat="1" applyFont="1" applyAlignment="1">
      <alignment horizontal="center" vertical="center" wrapText="1"/>
    </xf>
    <xf numFmtId="37" fontId="371" fillId="0" borderId="0" xfId="0" applyNumberFormat="1" applyFont="1" applyAlignment="1">
      <alignment horizontal="center" vertical="center" wrapText="1"/>
    </xf>
    <xf numFmtId="37" fontId="372" fillId="0" borderId="0" xfId="0" applyNumberFormat="1" applyFont="1" applyAlignment="1">
      <alignment horizontal="center" vertical="center" wrapText="1"/>
    </xf>
    <xf numFmtId="37" fontId="373" fillId="0" borderId="0" xfId="0" applyNumberFormat="1" applyFont="1" applyAlignment="1">
      <alignment horizontal="center" vertical="center" wrapText="1"/>
    </xf>
    <xf numFmtId="37" fontId="374" fillId="0" borderId="0" xfId="0" applyNumberFormat="1" applyFont="1" applyAlignment="1">
      <alignment horizontal="center" vertical="center" wrapText="1"/>
    </xf>
    <xf numFmtId="37" fontId="375" fillId="0" borderId="0" xfId="0" applyNumberFormat="1" applyFont="1" applyAlignment="1">
      <alignment horizontal="center" vertical="center" wrapText="1"/>
    </xf>
    <xf numFmtId="37" fontId="376" fillId="0" borderId="0" xfId="0" applyNumberFormat="1" applyFont="1" applyAlignment="1">
      <alignment horizontal="center" vertical="center" wrapText="1"/>
    </xf>
    <xf numFmtId="37" fontId="377" fillId="0" borderId="0" xfId="0" applyNumberFormat="1" applyFont="1" applyAlignment="1">
      <alignment horizontal="center" vertical="center" wrapText="1"/>
    </xf>
    <xf numFmtId="37" fontId="378" fillId="0" borderId="0" xfId="0" applyNumberFormat="1" applyFont="1" applyAlignment="1">
      <alignment horizontal="center" vertical="center" wrapText="1"/>
    </xf>
    <xf numFmtId="37" fontId="379" fillId="0" borderId="0" xfId="0" applyNumberFormat="1" applyFont="1" applyAlignment="1">
      <alignment horizontal="center" vertical="center" wrapText="1"/>
    </xf>
    <xf numFmtId="37" fontId="380" fillId="0" borderId="0" xfId="0" applyNumberFormat="1" applyFont="1" applyAlignment="1">
      <alignment horizontal="center" vertical="center" wrapText="1"/>
    </xf>
    <xf numFmtId="37" fontId="381" fillId="0" borderId="0" xfId="0" applyNumberFormat="1" applyFont="1" applyAlignment="1">
      <alignment horizontal="center" vertical="center" wrapText="1"/>
    </xf>
    <xf numFmtId="37" fontId="382" fillId="0" borderId="0" xfId="0" applyNumberFormat="1" applyFont="1" applyAlignment="1">
      <alignment horizontal="center" vertical="center" wrapText="1"/>
    </xf>
    <xf numFmtId="37" fontId="383" fillId="0" borderId="0" xfId="0" applyNumberFormat="1" applyFont="1" applyAlignment="1">
      <alignment horizontal="center" vertical="center" wrapText="1"/>
    </xf>
    <xf numFmtId="37" fontId="384" fillId="0" borderId="0" xfId="0" applyNumberFormat="1" applyFont="1" applyAlignment="1">
      <alignment horizontal="center" vertical="center" wrapText="1"/>
    </xf>
    <xf numFmtId="37" fontId="385" fillId="0" borderId="0" xfId="0" applyNumberFormat="1" applyFont="1" applyAlignment="1">
      <alignment horizontal="center" vertical="center" wrapText="1"/>
    </xf>
    <xf numFmtId="37" fontId="386" fillId="0" borderId="0" xfId="0" applyNumberFormat="1" applyFont="1" applyAlignment="1">
      <alignment horizontal="center" vertical="center" wrapText="1"/>
    </xf>
    <xf numFmtId="37" fontId="387" fillId="0" borderId="0" xfId="0" applyNumberFormat="1" applyFont="1" applyAlignment="1">
      <alignment horizontal="center" vertical="center" wrapText="1"/>
    </xf>
    <xf numFmtId="37" fontId="388" fillId="0" borderId="0" xfId="0" applyNumberFormat="1" applyFont="1" applyAlignment="1">
      <alignment horizontal="center" vertical="center" wrapText="1"/>
    </xf>
    <xf numFmtId="37" fontId="389" fillId="0" borderId="0" xfId="0" applyNumberFormat="1" applyFont="1" applyAlignment="1">
      <alignment horizontal="center" vertical="center" wrapText="1"/>
    </xf>
    <xf numFmtId="37" fontId="390" fillId="0" borderId="0" xfId="0" applyNumberFormat="1" applyFont="1" applyAlignment="1">
      <alignment horizontal="center" vertical="center" wrapText="1"/>
    </xf>
    <xf numFmtId="37" fontId="391" fillId="0" borderId="0" xfId="0" applyNumberFormat="1" applyFont="1" applyAlignment="1">
      <alignment horizontal="center" vertical="center" wrapText="1"/>
    </xf>
    <xf numFmtId="37" fontId="392" fillId="0" borderId="0" xfId="0" applyNumberFormat="1" applyFont="1" applyAlignment="1">
      <alignment horizontal="center" vertical="center" wrapText="1"/>
    </xf>
    <xf numFmtId="37" fontId="393" fillId="0" borderId="0" xfId="0" applyNumberFormat="1" applyFont="1" applyAlignment="1">
      <alignment horizontal="center" vertical="center" wrapText="1"/>
    </xf>
    <xf numFmtId="37" fontId="394" fillId="0" borderId="0" xfId="0" applyNumberFormat="1" applyFont="1" applyAlignment="1">
      <alignment horizontal="center" vertical="center" wrapText="1"/>
    </xf>
    <xf numFmtId="37" fontId="395" fillId="0" borderId="0" xfId="0" applyNumberFormat="1" applyFont="1" applyAlignment="1">
      <alignment horizontal="center" vertical="center" wrapText="1"/>
    </xf>
    <xf numFmtId="37" fontId="396" fillId="0" borderId="0" xfId="0" applyNumberFormat="1" applyFont="1" applyAlignment="1">
      <alignment horizontal="center" vertical="center" wrapText="1"/>
    </xf>
    <xf numFmtId="37" fontId="397" fillId="0" borderId="0" xfId="0" applyNumberFormat="1" applyFont="1" applyAlignment="1">
      <alignment horizontal="center" vertical="center" wrapText="1"/>
    </xf>
    <xf numFmtId="37" fontId="398" fillId="0" borderId="0" xfId="0" applyNumberFormat="1" applyFont="1" applyAlignment="1">
      <alignment horizontal="center" vertical="center" wrapText="1"/>
    </xf>
    <xf numFmtId="37" fontId="399" fillId="0" borderId="0" xfId="0" applyNumberFormat="1" applyFont="1" applyAlignment="1">
      <alignment horizontal="center" vertical="center" wrapText="1"/>
    </xf>
    <xf numFmtId="37" fontId="400" fillId="0" borderId="0" xfId="0" applyNumberFormat="1" applyFont="1" applyAlignment="1">
      <alignment horizontal="center" vertical="center" wrapText="1"/>
    </xf>
    <xf numFmtId="37" fontId="401" fillId="0" borderId="0" xfId="0" applyNumberFormat="1" applyFont="1" applyAlignment="1">
      <alignment horizontal="center" vertical="center" wrapText="1"/>
    </xf>
    <xf numFmtId="37" fontId="402" fillId="0" borderId="0" xfId="0" applyNumberFormat="1" applyFont="1" applyAlignment="1">
      <alignment horizontal="center" vertical="center" wrapText="1"/>
    </xf>
    <xf numFmtId="37" fontId="403" fillId="0" borderId="0" xfId="0" applyNumberFormat="1" applyFont="1" applyAlignment="1">
      <alignment horizontal="center" vertical="center" wrapText="1"/>
    </xf>
    <xf numFmtId="37" fontId="404" fillId="0" borderId="0" xfId="0" applyNumberFormat="1" applyFont="1" applyAlignment="1">
      <alignment horizontal="center" vertical="center" wrapText="1"/>
    </xf>
    <xf numFmtId="37" fontId="405" fillId="0" borderId="0" xfId="0" applyNumberFormat="1" applyFont="1" applyAlignment="1">
      <alignment horizontal="center" vertical="center" wrapText="1"/>
    </xf>
    <xf numFmtId="37" fontId="406" fillId="0" borderId="0" xfId="0" applyNumberFormat="1" applyFont="1" applyAlignment="1">
      <alignment horizontal="center" vertical="center" wrapText="1"/>
    </xf>
    <xf numFmtId="37" fontId="407" fillId="0" borderId="0" xfId="0" applyNumberFormat="1" applyFont="1" applyAlignment="1">
      <alignment horizontal="center" vertical="center" wrapText="1"/>
    </xf>
    <xf numFmtId="37" fontId="408" fillId="0" borderId="0" xfId="0" applyNumberFormat="1" applyFont="1" applyAlignment="1">
      <alignment horizontal="center" vertical="center" wrapText="1"/>
    </xf>
    <xf numFmtId="37" fontId="409" fillId="0" borderId="0" xfId="0" applyNumberFormat="1" applyFont="1" applyAlignment="1">
      <alignment horizontal="center" vertical="center" wrapText="1"/>
    </xf>
    <xf numFmtId="37" fontId="410" fillId="0" borderId="0" xfId="0" applyNumberFormat="1" applyFont="1" applyAlignment="1">
      <alignment horizontal="center" vertical="center" wrapText="1"/>
    </xf>
    <xf numFmtId="37" fontId="411" fillId="0" borderId="0" xfId="0" applyNumberFormat="1" applyFont="1" applyAlignment="1">
      <alignment horizontal="center" vertical="center" wrapText="1"/>
    </xf>
    <xf numFmtId="37" fontId="412" fillId="0" borderId="0" xfId="0" applyNumberFormat="1" applyFont="1" applyAlignment="1">
      <alignment horizontal="center" vertical="center" wrapText="1"/>
    </xf>
    <xf numFmtId="37" fontId="413" fillId="0" borderId="0" xfId="0" applyNumberFormat="1" applyFont="1" applyAlignment="1">
      <alignment horizontal="center" vertical="center" wrapText="1"/>
    </xf>
    <xf numFmtId="37" fontId="414" fillId="0" borderId="0" xfId="0" applyNumberFormat="1" applyFont="1" applyAlignment="1">
      <alignment horizontal="center" vertical="center" wrapText="1"/>
    </xf>
    <xf numFmtId="37" fontId="415" fillId="0" borderId="0" xfId="0" applyNumberFormat="1" applyFont="1" applyAlignment="1">
      <alignment horizontal="center" vertical="center" wrapText="1"/>
    </xf>
    <xf numFmtId="37" fontId="416" fillId="0" borderId="0" xfId="0" applyNumberFormat="1" applyFont="1" applyAlignment="1">
      <alignment horizontal="center" vertical="center" wrapText="1"/>
    </xf>
    <xf numFmtId="37" fontId="417" fillId="0" borderId="0" xfId="0" applyNumberFormat="1" applyFont="1" applyAlignment="1">
      <alignment horizontal="center" vertical="center" wrapText="1"/>
    </xf>
    <xf numFmtId="37" fontId="418" fillId="0" borderId="0" xfId="0" applyNumberFormat="1" applyFont="1" applyAlignment="1">
      <alignment horizontal="center" vertical="center" wrapText="1"/>
    </xf>
    <xf numFmtId="37" fontId="419" fillId="0" borderId="0" xfId="0" applyNumberFormat="1" applyFont="1" applyAlignment="1">
      <alignment horizontal="center" vertical="center" wrapText="1"/>
    </xf>
    <xf numFmtId="37" fontId="420" fillId="0" borderId="3" xfId="0" applyNumberFormat="1" applyFont="1" applyBorder="1" applyAlignment="1">
      <alignment horizontal="center" vertical="center"/>
    </xf>
    <xf numFmtId="37" fontId="421" fillId="0" borderId="4" xfId="0" applyNumberFormat="1" applyFont="1" applyBorder="1" applyAlignment="1">
      <alignment horizontal="center" vertical="center"/>
    </xf>
    <xf numFmtId="37" fontId="422" fillId="0" borderId="4" xfId="0" applyNumberFormat="1" applyFont="1" applyBorder="1" applyAlignment="1">
      <alignment horizontal="center" vertical="center"/>
    </xf>
    <xf numFmtId="37" fontId="423" fillId="0" borderId="4" xfId="0" applyNumberFormat="1" applyFont="1" applyBorder="1" applyAlignment="1">
      <alignment horizontal="center" vertical="center"/>
    </xf>
    <xf numFmtId="37" fontId="424" fillId="0" borderId="4" xfId="0" applyNumberFormat="1" applyFont="1" applyBorder="1" applyAlignment="1">
      <alignment horizontal="center" vertical="center"/>
    </xf>
    <xf numFmtId="37" fontId="425" fillId="0" borderId="4" xfId="0" applyNumberFormat="1" applyFont="1" applyBorder="1" applyAlignment="1">
      <alignment horizontal="center" vertical="center"/>
    </xf>
    <xf numFmtId="37" fontId="426" fillId="0" borderId="4" xfId="0" applyNumberFormat="1" applyFont="1" applyBorder="1" applyAlignment="1">
      <alignment horizontal="center" vertical="center"/>
    </xf>
    <xf numFmtId="37" fontId="427" fillId="0" borderId="4" xfId="0" applyNumberFormat="1" applyFont="1" applyBorder="1" applyAlignment="1">
      <alignment horizontal="center" vertical="center"/>
    </xf>
    <xf numFmtId="37" fontId="428" fillId="0" borderId="4" xfId="0" applyNumberFormat="1" applyFont="1" applyBorder="1" applyAlignment="1">
      <alignment horizontal="center" vertical="center"/>
    </xf>
    <xf numFmtId="37" fontId="429" fillId="0" borderId="4" xfId="0" applyNumberFormat="1" applyFont="1" applyBorder="1" applyAlignment="1">
      <alignment horizontal="center" vertical="center"/>
    </xf>
    <xf numFmtId="37" fontId="430" fillId="0" borderId="4" xfId="0" applyNumberFormat="1" applyFont="1" applyBorder="1" applyAlignment="1">
      <alignment horizontal="center" vertical="center"/>
    </xf>
    <xf numFmtId="37" fontId="438" fillId="0" borderId="1" xfId="0" applyNumberFormat="1" applyFont="1" applyBorder="1" applyAlignment="1">
      <alignment horizontal="center" vertical="center" wrapText="1"/>
    </xf>
    <xf numFmtId="37" fontId="439" fillId="0" borderId="1" xfId="0" applyNumberFormat="1" applyFont="1" applyBorder="1" applyAlignment="1">
      <alignment horizontal="center" vertical="center" wrapText="1"/>
    </xf>
    <xf numFmtId="37" fontId="440" fillId="0" borderId="1" xfId="0" applyNumberFormat="1" applyFont="1" applyBorder="1" applyAlignment="1">
      <alignment horizontal="center" vertical="center" wrapText="1"/>
    </xf>
    <xf numFmtId="37" fontId="441" fillId="0" borderId="1" xfId="0" applyNumberFormat="1" applyFont="1" applyBorder="1" applyAlignment="1">
      <alignment horizontal="center" vertical="center" wrapText="1"/>
    </xf>
    <xf numFmtId="37" fontId="442" fillId="0" borderId="1" xfId="0" applyNumberFormat="1" applyFont="1" applyBorder="1" applyAlignment="1">
      <alignment horizontal="center" vertical="center" wrapText="1"/>
    </xf>
    <xf numFmtId="37" fontId="443" fillId="0" borderId="1" xfId="0" applyNumberFormat="1" applyFont="1" applyBorder="1" applyAlignment="1">
      <alignment horizontal="center" vertical="center" wrapText="1"/>
    </xf>
    <xf numFmtId="37" fontId="444" fillId="0" borderId="0" xfId="0" applyNumberFormat="1" applyFont="1" applyAlignment="1">
      <alignment horizontal="center" vertical="center" wrapText="1"/>
    </xf>
    <xf numFmtId="37" fontId="445" fillId="0" borderId="0" xfId="0" applyNumberFormat="1" applyFont="1" applyAlignment="1">
      <alignment horizontal="center" vertical="center" wrapText="1"/>
    </xf>
    <xf numFmtId="37" fontId="446" fillId="0" borderId="0" xfId="0" applyNumberFormat="1" applyFont="1" applyAlignment="1">
      <alignment horizontal="center" vertical="center" wrapText="1"/>
    </xf>
    <xf numFmtId="37" fontId="447" fillId="0" borderId="0" xfId="0" applyNumberFormat="1" applyFont="1" applyAlignment="1">
      <alignment horizontal="center" vertical="center" wrapText="1"/>
    </xf>
    <xf numFmtId="37" fontId="448" fillId="0" borderId="3" xfId="0" applyNumberFormat="1" applyFont="1" applyBorder="1" applyAlignment="1">
      <alignment horizontal="center" vertical="center"/>
    </xf>
    <xf numFmtId="37" fontId="449" fillId="0" borderId="4" xfId="0" applyNumberFormat="1" applyFont="1" applyBorder="1" applyAlignment="1">
      <alignment horizontal="center" vertical="center"/>
    </xf>
    <xf numFmtId="37" fontId="450" fillId="0" borderId="4" xfId="0" applyNumberFormat="1" applyFont="1" applyBorder="1" applyAlignment="1">
      <alignment horizontal="center" vertical="center"/>
    </xf>
    <xf numFmtId="37" fontId="451" fillId="0" borderId="4" xfId="0" applyNumberFormat="1" applyFont="1" applyBorder="1" applyAlignment="1">
      <alignment horizontal="center" vertical="center"/>
    </xf>
    <xf numFmtId="37" fontId="452" fillId="0" borderId="4" xfId="0" applyNumberFormat="1" applyFont="1" applyBorder="1" applyAlignment="1">
      <alignment horizontal="center" vertical="center"/>
    </xf>
    <xf numFmtId="37" fontId="457" fillId="0" borderId="1" xfId="0" applyNumberFormat="1" applyFont="1" applyBorder="1" applyAlignment="1">
      <alignment horizontal="center" vertical="center"/>
    </xf>
    <xf numFmtId="37" fontId="458" fillId="0" borderId="1" xfId="0" applyNumberFormat="1" applyFont="1" applyBorder="1" applyAlignment="1">
      <alignment horizontal="center" vertical="center"/>
    </xf>
    <xf numFmtId="37" fontId="459" fillId="0" borderId="1" xfId="0" applyNumberFormat="1" applyFont="1" applyBorder="1" applyAlignment="1">
      <alignment horizontal="center" vertical="center" wrapText="1"/>
    </xf>
    <xf numFmtId="37" fontId="460" fillId="0" borderId="1" xfId="0" applyNumberFormat="1" applyFont="1" applyBorder="1" applyAlignment="1">
      <alignment horizontal="center" vertical="center" wrapText="1"/>
    </xf>
    <xf numFmtId="37" fontId="461" fillId="0" borderId="1" xfId="0" applyNumberFormat="1" applyFont="1" applyBorder="1" applyAlignment="1">
      <alignment horizontal="center" vertical="center" wrapText="1"/>
    </xf>
    <xf numFmtId="37" fontId="462" fillId="0" borderId="0" xfId="0" applyNumberFormat="1" applyFont="1" applyAlignment="1">
      <alignment horizontal="center" vertical="center" wrapText="1"/>
    </xf>
    <xf numFmtId="37" fontId="463" fillId="0" borderId="0" xfId="0" applyNumberFormat="1" applyFont="1" applyAlignment="1">
      <alignment horizontal="center" vertical="center" wrapText="1"/>
    </xf>
    <xf numFmtId="37" fontId="464" fillId="0" borderId="0" xfId="0" applyNumberFormat="1" applyFont="1" applyAlignment="1">
      <alignment horizontal="center" vertical="center" wrapText="1"/>
    </xf>
    <xf numFmtId="37" fontId="465" fillId="0" borderId="3" xfId="0" applyNumberFormat="1" applyFont="1" applyBorder="1" applyAlignment="1">
      <alignment horizontal="center" vertical="center"/>
    </xf>
    <xf numFmtId="37" fontId="466" fillId="0" borderId="4" xfId="0" applyNumberFormat="1" applyFont="1" applyBorder="1" applyAlignment="1">
      <alignment horizontal="center" vertical="center"/>
    </xf>
    <xf numFmtId="37" fontId="467" fillId="0" borderId="4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83" fillId="0" borderId="0" xfId="0" applyNumberFormat="1" applyFont="1" applyAlignment="1">
      <alignment horizontal="center" vertical="center"/>
    </xf>
    <xf numFmtId="37" fontId="84" fillId="0" borderId="0" xfId="0" applyNumberFormat="1" applyFont="1" applyAlignment="1">
      <alignment horizontal="center" vertical="center"/>
    </xf>
    <xf numFmtId="37" fontId="85" fillId="0" borderId="0" xfId="0" applyNumberFormat="1" applyFont="1" applyAlignment="1">
      <alignment horizontal="center" vertical="center"/>
    </xf>
    <xf numFmtId="37" fontId="86" fillId="0" borderId="0" xfId="0" applyNumberFormat="1" applyFont="1" applyAlignment="1">
      <alignment horizontal="right" vertical="center"/>
    </xf>
    <xf numFmtId="37" fontId="87" fillId="0" borderId="1" xfId="0" applyNumberFormat="1" applyFont="1" applyBorder="1" applyAlignment="1">
      <alignment horizontal="center" vertical="center"/>
    </xf>
    <xf numFmtId="37" fontId="89" fillId="0" borderId="1" xfId="0" applyNumberFormat="1" applyFont="1" applyBorder="1" applyAlignment="1">
      <alignment horizontal="center" vertical="center"/>
    </xf>
    <xf numFmtId="37" fontId="90" fillId="0" borderId="1" xfId="0" applyNumberFormat="1" applyFont="1" applyBorder="1" applyAlignment="1">
      <alignment horizontal="center" vertical="center"/>
    </xf>
    <xf numFmtId="37" fontId="116" fillId="0" borderId="0" xfId="0" applyNumberFormat="1" applyFont="1" applyAlignment="1">
      <alignment horizontal="center" vertical="center"/>
    </xf>
    <xf numFmtId="37" fontId="117" fillId="0" borderId="0" xfId="0" applyNumberFormat="1" applyFont="1" applyAlignment="1">
      <alignment horizontal="center" vertical="center"/>
    </xf>
    <xf numFmtId="37" fontId="118" fillId="0" borderId="0" xfId="0" applyNumberFormat="1" applyFont="1" applyAlignment="1">
      <alignment horizontal="center" vertical="center"/>
    </xf>
    <xf numFmtId="37" fontId="119" fillId="0" borderId="0" xfId="0" applyNumberFormat="1" applyFont="1" applyAlignment="1">
      <alignment horizontal="right" vertical="center"/>
    </xf>
    <xf numFmtId="37" fontId="133" fillId="0" borderId="0" xfId="0" applyNumberFormat="1" applyFont="1" applyAlignment="1">
      <alignment horizontal="center" vertical="center"/>
    </xf>
    <xf numFmtId="37" fontId="134" fillId="0" borderId="0" xfId="0" applyNumberFormat="1" applyFont="1" applyAlignment="1">
      <alignment horizontal="center" vertical="center"/>
    </xf>
    <xf numFmtId="37" fontId="135" fillId="0" borderId="0" xfId="0" applyNumberFormat="1" applyFont="1" applyAlignment="1">
      <alignment horizontal="center" vertical="center"/>
    </xf>
    <xf numFmtId="37" fontId="136" fillId="0" borderId="0" xfId="0" applyNumberFormat="1" applyFont="1" applyAlignment="1">
      <alignment horizontal="right" vertical="center"/>
    </xf>
    <xf numFmtId="37" fontId="137" fillId="0" borderId="1" xfId="0" applyNumberFormat="1" applyFont="1" applyBorder="1" applyAlignment="1">
      <alignment horizontal="center" vertical="center"/>
    </xf>
    <xf numFmtId="37" fontId="138" fillId="0" borderId="1" xfId="0" applyNumberFormat="1" applyFont="1" applyBorder="1" applyAlignment="1">
      <alignment horizontal="center" vertical="center"/>
    </xf>
    <xf numFmtId="37" fontId="139" fillId="0" borderId="1" xfId="0" applyNumberFormat="1" applyFont="1" applyBorder="1" applyAlignment="1">
      <alignment horizontal="center" vertical="center"/>
    </xf>
    <xf numFmtId="37" fontId="179" fillId="0" borderId="0" xfId="0" applyNumberFormat="1" applyFont="1" applyAlignment="1">
      <alignment horizontal="center" vertical="center"/>
    </xf>
    <xf numFmtId="37" fontId="180" fillId="0" borderId="0" xfId="0" applyNumberFormat="1" applyFont="1" applyAlignment="1">
      <alignment horizontal="center" vertical="center"/>
    </xf>
    <xf numFmtId="37" fontId="181" fillId="0" borderId="0" xfId="0" applyNumberFormat="1" applyFont="1" applyAlignment="1">
      <alignment horizontal="center" vertical="center"/>
    </xf>
    <xf numFmtId="37" fontId="182" fillId="0" borderId="0" xfId="0" applyNumberFormat="1" applyFont="1" applyAlignment="1">
      <alignment horizontal="right" vertical="center"/>
    </xf>
    <xf numFmtId="37" fontId="183" fillId="0" borderId="1" xfId="0" applyNumberFormat="1" applyFont="1" applyBorder="1" applyAlignment="1">
      <alignment horizontal="center" vertical="center"/>
    </xf>
    <xf numFmtId="37" fontId="184" fillId="0" borderId="1" xfId="0" applyNumberFormat="1" applyFont="1" applyBorder="1" applyAlignment="1">
      <alignment horizontal="center" vertical="center"/>
    </xf>
    <xf numFmtId="37" fontId="205" fillId="0" borderId="0" xfId="0" applyNumberFormat="1" applyFont="1" applyAlignment="1">
      <alignment horizontal="center" vertical="center"/>
    </xf>
    <xf numFmtId="37" fontId="206" fillId="0" borderId="0" xfId="0" applyNumberFormat="1" applyFont="1" applyAlignment="1">
      <alignment horizontal="center" vertical="center"/>
    </xf>
    <xf numFmtId="37" fontId="207" fillId="0" borderId="0" xfId="0" applyNumberFormat="1" applyFont="1" applyAlignment="1">
      <alignment horizontal="center" vertical="center"/>
    </xf>
    <xf numFmtId="37" fontId="208" fillId="0" borderId="0" xfId="0" applyNumberFormat="1" applyFont="1" applyAlignment="1">
      <alignment horizontal="right" vertical="center"/>
    </xf>
    <xf numFmtId="37" fontId="209" fillId="0" borderId="1" xfId="0" applyNumberFormat="1" applyFont="1" applyBorder="1" applyAlignment="1">
      <alignment horizontal="center" vertical="center"/>
    </xf>
    <xf numFmtId="37" fontId="210" fillId="0" borderId="1" xfId="0" applyNumberFormat="1" applyFont="1" applyBorder="1" applyAlignment="1">
      <alignment horizontal="center" vertical="center"/>
    </xf>
    <xf numFmtId="37" fontId="272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273" fillId="0" borderId="0" xfId="0" applyNumberFormat="1" applyFont="1" applyAlignment="1">
      <alignment horizontal="center" vertical="center"/>
    </xf>
    <xf numFmtId="37" fontId="274" fillId="0" borderId="0" xfId="0" applyNumberFormat="1" applyFont="1" applyAlignment="1">
      <alignment horizontal="center" vertical="center"/>
    </xf>
    <xf numFmtId="37" fontId="275" fillId="0" borderId="0" xfId="0" applyNumberFormat="1" applyFont="1" applyAlignment="1">
      <alignment horizontal="center" vertical="center"/>
    </xf>
    <xf numFmtId="37" fontId="276" fillId="0" borderId="0" xfId="0" applyNumberFormat="1" applyFont="1" applyAlignment="1">
      <alignment horizontal="right" vertical="center"/>
    </xf>
    <xf numFmtId="37" fontId="277" fillId="0" borderId="1" xfId="0" applyNumberFormat="1" applyFont="1" applyBorder="1" applyAlignment="1">
      <alignment horizontal="center" vertical="center"/>
    </xf>
    <xf numFmtId="37" fontId="278" fillId="0" borderId="1" xfId="0" applyNumberFormat="1" applyFont="1" applyBorder="1" applyAlignment="1">
      <alignment horizontal="center" vertical="center"/>
    </xf>
    <xf numFmtId="37" fontId="339" fillId="0" borderId="5" xfId="0" applyNumberFormat="1" applyFont="1" applyBorder="1" applyAlignment="1">
      <alignment horizontal="center" vertical="center"/>
    </xf>
    <xf numFmtId="37" fontId="340" fillId="0" borderId="0" xfId="0" applyNumberFormat="1" applyFont="1" applyAlignment="1">
      <alignment horizontal="center" vertical="center"/>
    </xf>
    <xf numFmtId="37" fontId="341" fillId="0" borderId="0" xfId="0" applyNumberFormat="1" applyFont="1" applyAlignment="1">
      <alignment horizontal="center" vertical="center"/>
    </xf>
    <xf numFmtId="37" fontId="342" fillId="0" borderId="0" xfId="0" applyNumberFormat="1" applyFont="1" applyAlignment="1">
      <alignment horizontal="center" vertical="center"/>
    </xf>
    <xf numFmtId="37" fontId="343" fillId="0" borderId="0" xfId="0" applyNumberFormat="1" applyFont="1" applyAlignment="1">
      <alignment horizontal="right" vertical="center"/>
    </xf>
    <xf numFmtId="37" fontId="344" fillId="0" borderId="1" xfId="0" applyNumberFormat="1" applyFont="1" applyBorder="1" applyAlignment="1">
      <alignment horizontal="center" vertical="center"/>
    </xf>
    <xf numFmtId="37" fontId="345" fillId="0" borderId="1" xfId="0" applyNumberFormat="1" applyFont="1" applyBorder="1" applyAlignment="1">
      <alignment horizontal="center" vertical="center"/>
    </xf>
    <xf numFmtId="37" fontId="431" fillId="0" borderId="0" xfId="0" applyNumberFormat="1" applyFont="1" applyAlignment="1">
      <alignment horizontal="center" vertical="center"/>
    </xf>
    <xf numFmtId="37" fontId="432" fillId="0" borderId="0" xfId="0" applyNumberFormat="1" applyFont="1" applyAlignment="1">
      <alignment horizontal="center" vertical="center"/>
    </xf>
    <xf numFmtId="37" fontId="433" fillId="0" borderId="0" xfId="0" applyNumberFormat="1" applyFont="1" applyAlignment="1">
      <alignment horizontal="center" vertical="center"/>
    </xf>
    <xf numFmtId="37" fontId="434" fillId="0" borderId="0" xfId="0" applyNumberFormat="1" applyFont="1" applyAlignment="1">
      <alignment horizontal="right" vertical="center"/>
    </xf>
    <xf numFmtId="37" fontId="435" fillId="0" borderId="1" xfId="0" applyNumberFormat="1" applyFont="1" applyBorder="1" applyAlignment="1">
      <alignment horizontal="center" vertical="center"/>
    </xf>
    <xf numFmtId="37" fontId="436" fillId="0" borderId="1" xfId="0" applyNumberFormat="1" applyFont="1" applyBorder="1" applyAlignment="1">
      <alignment horizontal="center" vertical="center"/>
    </xf>
    <xf numFmtId="37" fontId="437" fillId="0" borderId="1" xfId="0" applyNumberFormat="1" applyFont="1" applyBorder="1" applyAlignment="1">
      <alignment horizontal="center" vertical="center"/>
    </xf>
    <xf numFmtId="37" fontId="453" fillId="0" borderId="0" xfId="0" applyNumberFormat="1" applyFont="1" applyAlignment="1">
      <alignment horizontal="center" vertical="center"/>
    </xf>
    <xf numFmtId="37" fontId="454" fillId="0" borderId="0" xfId="0" applyNumberFormat="1" applyFont="1" applyAlignment="1">
      <alignment horizontal="center" vertical="center"/>
    </xf>
    <xf numFmtId="37" fontId="455" fillId="0" borderId="0" xfId="0" applyNumberFormat="1" applyFont="1" applyAlignment="1">
      <alignment horizontal="center" vertical="center"/>
    </xf>
    <xf numFmtId="37" fontId="456" fillId="0" borderId="0" xfId="0" applyNumberFormat="1" applyFont="1" applyAlignment="1">
      <alignment horizontal="right" vertical="center"/>
    </xf>
    <xf numFmtId="164" fontId="468" fillId="0" borderId="0" xfId="0" applyNumberFormat="1" applyFont="1" applyAlignment="1">
      <alignment horizontal="center" vertical="center"/>
    </xf>
    <xf numFmtId="164" fontId="468" fillId="0" borderId="8" xfId="0" applyNumberFormat="1" applyFont="1" applyBorder="1" applyAlignment="1">
      <alignment horizontal="center" vertical="center"/>
    </xf>
    <xf numFmtId="10" fontId="468" fillId="0" borderId="0" xfId="0" applyNumberFormat="1" applyFont="1" applyAlignment="1">
      <alignment horizontal="center" vertical="center"/>
    </xf>
    <xf numFmtId="0" fontId="469" fillId="0" borderId="0" xfId="0" applyFont="1"/>
    <xf numFmtId="10" fontId="468" fillId="0" borderId="3" xfId="0" applyNumberFormat="1" applyFont="1" applyBorder="1" applyAlignment="1">
      <alignment horizontal="center" vertical="center"/>
    </xf>
    <xf numFmtId="37" fontId="19" fillId="0" borderId="9" xfId="0" applyNumberFormat="1" applyFont="1" applyBorder="1" applyAlignment="1">
      <alignment horizontal="center" vertical="center"/>
    </xf>
    <xf numFmtId="37" fontId="20" fillId="0" borderId="9" xfId="0" applyNumberFormat="1" applyFont="1" applyBorder="1" applyAlignment="1">
      <alignment horizontal="center" vertical="center"/>
    </xf>
    <xf numFmtId="37" fontId="21" fillId="0" borderId="9" xfId="0" applyNumberFormat="1" applyFont="1" applyBorder="1" applyAlignment="1">
      <alignment horizontal="center" vertical="center"/>
    </xf>
    <xf numFmtId="37" fontId="22" fillId="0" borderId="9" xfId="0" applyNumberFormat="1" applyFont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/>
    <xf numFmtId="10" fontId="0" fillId="0" borderId="0" xfId="0" applyNumberFormat="1"/>
    <xf numFmtId="0" fontId="469" fillId="0" borderId="0" xfId="0" applyFont="1" applyAlignment="1">
      <alignment horizontal="center" vertical="center"/>
    </xf>
    <xf numFmtId="164" fontId="470" fillId="0" borderId="0" xfId="0" applyNumberFormat="1" applyFont="1"/>
    <xf numFmtId="37" fontId="0" fillId="0" borderId="0" xfId="0" applyNumberFormat="1"/>
    <xf numFmtId="37" fontId="468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workbookViewId="0"/>
  </sheetViews>
  <sheetFormatPr defaultRowHeight="15"/>
  <sheetData>
    <row r="22" spans="1:10" ht="39.950000000000003" customHeight="1">
      <c r="A22" s="387" t="s">
        <v>0</v>
      </c>
      <c r="B22" s="388"/>
      <c r="C22" s="388"/>
      <c r="D22" s="388"/>
      <c r="E22" s="388"/>
      <c r="F22" s="388"/>
      <c r="G22" s="388"/>
      <c r="H22" s="388"/>
      <c r="I22" s="388"/>
      <c r="J22" s="388"/>
    </row>
    <row r="23" spans="1:10" ht="39.950000000000003" customHeight="1">
      <c r="A23" s="389" t="s">
        <v>1</v>
      </c>
      <c r="B23" s="388"/>
      <c r="C23" s="388"/>
      <c r="D23" s="388"/>
      <c r="E23" s="388"/>
      <c r="F23" s="388"/>
      <c r="G23" s="388"/>
      <c r="H23" s="388"/>
      <c r="I23" s="388"/>
      <c r="J23" s="388"/>
    </row>
    <row r="24" spans="1:10" ht="39.950000000000003" customHeight="1">
      <c r="A24" s="390" t="s">
        <v>2</v>
      </c>
      <c r="B24" s="388"/>
      <c r="C24" s="388"/>
      <c r="D24" s="388"/>
      <c r="E24" s="388"/>
      <c r="F24" s="388"/>
      <c r="G24" s="388"/>
      <c r="H24" s="388"/>
      <c r="I24" s="388"/>
      <c r="J24" s="388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5"/>
  <sheetViews>
    <sheetView rightToLeft="1" view="pageBreakPreview" zoomScale="130" zoomScaleNormal="100" zoomScaleSheetLayoutView="130" workbookViewId="0">
      <selection activeCell="I13" sqref="I13"/>
    </sheetView>
  </sheetViews>
  <sheetFormatPr defaultRowHeight="1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3" ht="20.100000000000001" customHeight="1">
      <c r="A1" s="458" t="s">
        <v>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</row>
    <row r="2" spans="1:13" ht="20.100000000000001" customHeight="1">
      <c r="A2" s="459" t="s">
        <v>85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</row>
    <row r="3" spans="1:13" ht="20.100000000000001" customHeight="1">
      <c r="A3" s="460" t="s">
        <v>2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</row>
    <row r="5" spans="1:13" ht="15.75">
      <c r="A5" s="461" t="s">
        <v>179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</row>
    <row r="7" spans="1:13" ht="15.75">
      <c r="A7" s="462" t="s">
        <v>180</v>
      </c>
      <c r="B7" s="397"/>
      <c r="C7" s="397"/>
      <c r="E7" s="463" t="s">
        <v>101</v>
      </c>
      <c r="F7" s="397"/>
      <c r="G7" s="397"/>
      <c r="I7" s="464" t="s">
        <v>7</v>
      </c>
      <c r="J7" s="397"/>
      <c r="K7" s="397"/>
    </row>
    <row r="8" spans="1:13" ht="31.5">
      <c r="A8" s="361" t="s">
        <v>181</v>
      </c>
      <c r="C8" s="362" t="s">
        <v>65</v>
      </c>
      <c r="E8" s="363" t="s">
        <v>182</v>
      </c>
      <c r="G8" s="364" t="s">
        <v>183</v>
      </c>
      <c r="I8" s="365" t="s">
        <v>182</v>
      </c>
      <c r="K8" s="366" t="s">
        <v>183</v>
      </c>
    </row>
    <row r="9" spans="1:13" ht="30">
      <c r="A9" s="367" t="s">
        <v>184</v>
      </c>
      <c r="C9" s="1" t="s">
        <v>72</v>
      </c>
      <c r="E9" s="469">
        <v>514761554</v>
      </c>
      <c r="G9" s="471">
        <f>E9/E13</f>
        <v>0.99991620899957223</v>
      </c>
      <c r="I9" s="469">
        <v>670871522</v>
      </c>
      <c r="K9" s="471">
        <f>I9/I13</f>
        <v>0.89121695810693857</v>
      </c>
      <c r="L9" s="480"/>
      <c r="M9" s="480"/>
    </row>
    <row r="10" spans="1:13" ht="18.75">
      <c r="A10" s="368" t="s">
        <v>185</v>
      </c>
      <c r="C10" s="1" t="s">
        <v>79</v>
      </c>
      <c r="E10" s="469">
        <v>36269</v>
      </c>
      <c r="G10" s="471">
        <f>E10/E13</f>
        <v>7.0451961111698495E-5</v>
      </c>
      <c r="I10" s="469">
        <v>3034716</v>
      </c>
      <c r="K10" s="471">
        <f>I10/I13</f>
        <v>4.0314579968688197E-3</v>
      </c>
      <c r="L10" s="480"/>
      <c r="M10" s="480"/>
    </row>
    <row r="11" spans="1:13" ht="18.75">
      <c r="A11" s="369" t="s">
        <v>185</v>
      </c>
      <c r="C11" s="1" t="s">
        <v>81</v>
      </c>
      <c r="E11" s="469">
        <v>6867</v>
      </c>
      <c r="G11" s="471">
        <f>E11/E13</f>
        <v>1.3339039316055959E-5</v>
      </c>
      <c r="I11" s="469">
        <v>39935763</v>
      </c>
      <c r="K11" s="471">
        <f>I11/I13</f>
        <v>5.3052526532106438E-2</v>
      </c>
      <c r="L11" s="480"/>
      <c r="M11" s="480"/>
    </row>
    <row r="12" spans="1:13" ht="18.75">
      <c r="A12" s="370" t="s">
        <v>185</v>
      </c>
      <c r="C12" s="1" t="s">
        <v>83</v>
      </c>
      <c r="E12" s="469">
        <v>0</v>
      </c>
      <c r="G12" s="471">
        <v>0</v>
      </c>
      <c r="H12" s="1"/>
      <c r="I12" s="469">
        <v>38916927</v>
      </c>
      <c r="K12" s="471">
        <f>I12/I13</f>
        <v>5.1699057364086157E-2</v>
      </c>
      <c r="L12" s="480"/>
      <c r="M12" s="480"/>
    </row>
    <row r="13" spans="1:13" ht="19.5" thickBot="1">
      <c r="A13" s="371" t="s">
        <v>59</v>
      </c>
      <c r="E13" s="470">
        <f>SUM(E9:$E$12)</f>
        <v>514804690</v>
      </c>
      <c r="G13" s="473">
        <f>SUM(G9:$G$12)</f>
        <v>1</v>
      </c>
      <c r="I13" s="470">
        <f>SUM(I9:$I$12)</f>
        <v>752758928</v>
      </c>
      <c r="K13" s="473">
        <f>SUM(K9:$K$12)</f>
        <v>1</v>
      </c>
    </row>
    <row r="14" spans="1:13" ht="15.75" thickTop="1">
      <c r="E14" s="372"/>
      <c r="G14" s="373"/>
      <c r="I14" s="374"/>
      <c r="K14" s="375"/>
    </row>
    <row r="15" spans="1:13">
      <c r="E15" s="483"/>
      <c r="F15" s="483"/>
      <c r="G15" s="483"/>
      <c r="H15" s="483"/>
      <c r="I15" s="483"/>
      <c r="J15" s="483"/>
      <c r="K15" s="483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17"/>
  <sheetViews>
    <sheetView rightToLeft="1" tabSelected="1" view="pageBreakPreview" zoomScale="110" zoomScaleNormal="100" zoomScaleSheetLayoutView="110" workbookViewId="0">
      <selection activeCell="E16" sqref="E16"/>
    </sheetView>
  </sheetViews>
  <sheetFormatPr defaultRowHeight="1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  <col min="7" max="7" width="11.28515625" bestFit="1" customWidth="1"/>
    <col min="8" max="8" width="10.28515625" bestFit="1" customWidth="1"/>
    <col min="10" max="10" width="12" bestFit="1" customWidth="1"/>
  </cols>
  <sheetData>
    <row r="1" spans="1:10" ht="20.100000000000001" customHeight="1">
      <c r="A1" s="465" t="s">
        <v>0</v>
      </c>
      <c r="B1" s="388"/>
      <c r="C1" s="388"/>
      <c r="D1" s="388"/>
      <c r="E1" s="388"/>
    </row>
    <row r="2" spans="1:10" ht="20.100000000000001" customHeight="1">
      <c r="A2" s="466" t="s">
        <v>85</v>
      </c>
      <c r="B2" s="388"/>
      <c r="C2" s="388"/>
      <c r="D2" s="388"/>
      <c r="E2" s="388"/>
    </row>
    <row r="3" spans="1:10" ht="20.100000000000001" customHeight="1">
      <c r="A3" s="467" t="s">
        <v>2</v>
      </c>
      <c r="B3" s="388"/>
      <c r="C3" s="388"/>
      <c r="D3" s="388"/>
      <c r="E3" s="388"/>
    </row>
    <row r="5" spans="1:10" ht="15.75">
      <c r="A5" s="468" t="s">
        <v>186</v>
      </c>
      <c r="B5" s="388"/>
      <c r="C5" s="388"/>
      <c r="D5" s="388"/>
      <c r="E5" s="388"/>
    </row>
    <row r="7" spans="1:10" ht="15.75">
      <c r="C7" s="376" t="s">
        <v>101</v>
      </c>
      <c r="E7" s="377" t="s">
        <v>7</v>
      </c>
    </row>
    <row r="8" spans="1:10" ht="15.75">
      <c r="A8" s="378" t="s">
        <v>97</v>
      </c>
      <c r="C8" s="379" t="s">
        <v>68</v>
      </c>
      <c r="E8" s="380" t="s">
        <v>68</v>
      </c>
      <c r="G8" s="478"/>
    </row>
    <row r="9" spans="1:10" ht="18.75">
      <c r="A9" s="381" t="s">
        <v>170</v>
      </c>
      <c r="C9" s="469">
        <v>34199221</v>
      </c>
      <c r="D9" s="469"/>
      <c r="E9" s="469">
        <v>243947696</v>
      </c>
      <c r="F9" s="478"/>
      <c r="G9" s="478"/>
      <c r="H9" s="478"/>
      <c r="I9" s="478"/>
      <c r="J9" s="478"/>
    </row>
    <row r="10" spans="1:10" ht="18.75">
      <c r="A10" s="382" t="s">
        <v>187</v>
      </c>
      <c r="C10" s="469">
        <v>-1806451</v>
      </c>
      <c r="D10" s="469"/>
      <c r="E10" s="469">
        <v>162436304</v>
      </c>
      <c r="F10" s="478"/>
      <c r="G10" s="478"/>
      <c r="I10" s="478"/>
      <c r="J10" s="478"/>
    </row>
    <row r="11" spans="1:10" ht="18.75">
      <c r="A11" s="383" t="s">
        <v>188</v>
      </c>
      <c r="C11" s="469">
        <v>145265700</v>
      </c>
      <c r="D11" s="469"/>
      <c r="E11" s="469">
        <v>349481143</v>
      </c>
      <c r="F11" s="478"/>
      <c r="G11" s="478"/>
      <c r="I11" s="478"/>
      <c r="J11" s="478"/>
    </row>
    <row r="12" spans="1:10" ht="18.75">
      <c r="A12" s="383" t="s">
        <v>190</v>
      </c>
      <c r="C12" s="469">
        <v>1055770022</v>
      </c>
      <c r="D12" s="469"/>
      <c r="E12" s="469">
        <v>794135274</v>
      </c>
    </row>
    <row r="13" spans="1:10" ht="19.5" thickBot="1">
      <c r="A13" s="384" t="s">
        <v>59</v>
      </c>
      <c r="C13" s="470">
        <f>SUM(C9:C12)</f>
        <v>1233428492</v>
      </c>
      <c r="D13" s="469"/>
      <c r="E13" s="470">
        <f>SUM(E9:$E$12)</f>
        <v>1550000417</v>
      </c>
    </row>
    <row r="14" spans="1:10" ht="15.75" thickTop="1">
      <c r="C14" s="385"/>
      <c r="E14" s="386"/>
    </row>
    <row r="17" spans="5:5">
      <c r="E17" s="478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3"/>
  <sheetViews>
    <sheetView rightToLeft="1" view="pageBreakPreview" zoomScale="90" zoomScaleNormal="100" zoomScaleSheetLayoutView="90" workbookViewId="0">
      <selection activeCell="X10" sqref="X10"/>
    </sheetView>
  </sheetViews>
  <sheetFormatPr defaultRowHeight="15"/>
  <cols>
    <col min="1" max="1" width="16.7109375" bestFit="1" customWidth="1"/>
    <col min="2" max="2" width="1.42578125" customWidth="1"/>
    <col min="3" max="3" width="12.7109375" customWidth="1"/>
    <col min="4" max="4" width="1.42578125" customWidth="1"/>
    <col min="5" max="5" width="18.28515625" bestFit="1" customWidth="1"/>
    <col min="6" max="6" width="1.42578125" customWidth="1"/>
    <col min="7" max="7" width="18.42578125" bestFit="1" customWidth="1"/>
    <col min="8" max="8" width="1.42578125" customWidth="1"/>
    <col min="9" max="9" width="11.5703125" bestFit="1" customWidth="1"/>
    <col min="10" max="10" width="16.42578125" bestFit="1" customWidth="1"/>
    <col min="11" max="11" width="1.42578125" customWidth="1"/>
    <col min="12" max="12" width="11.42578125" customWidth="1"/>
    <col min="13" max="13" width="18.140625" bestFit="1" customWidth="1"/>
    <col min="14" max="14" width="1.42578125" customWidth="1"/>
    <col min="15" max="15" width="12.5703125" bestFit="1" customWidth="1"/>
    <col min="16" max="16" width="1.42578125" customWidth="1"/>
    <col min="17" max="17" width="15.5703125" bestFit="1" customWidth="1"/>
    <col min="18" max="18" width="1.42578125" customWidth="1"/>
    <col min="19" max="19" width="18.28515625" bestFit="1" customWidth="1"/>
    <col min="20" max="20" width="1.42578125" customWidth="1"/>
    <col min="21" max="21" width="18.28515625" bestFit="1" customWidth="1"/>
    <col min="22" max="22" width="1.42578125" customWidth="1"/>
    <col min="23" max="23" width="18" bestFit="1" customWidth="1"/>
    <col min="24" max="24" width="17.5703125" bestFit="1" customWidth="1"/>
  </cols>
  <sheetData>
    <row r="1" spans="1:24" ht="20.100000000000001" customHeight="1">
      <c r="A1" s="391" t="s">
        <v>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</row>
    <row r="2" spans="1:24" ht="20.100000000000001" customHeight="1">
      <c r="A2" s="392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8"/>
      <c r="W2" s="388"/>
    </row>
    <row r="3" spans="1:24" ht="20.100000000000001" customHeight="1">
      <c r="A3" s="393" t="s">
        <v>2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8"/>
      <c r="W3" s="388"/>
    </row>
    <row r="5" spans="1:24" ht="15.75">
      <c r="A5" s="394" t="s">
        <v>3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</row>
    <row r="6" spans="1:24" ht="15.75">
      <c r="A6" s="395" t="s">
        <v>4</v>
      </c>
      <c r="B6" s="388"/>
      <c r="C6" s="388"/>
      <c r="D6" s="388"/>
      <c r="E6" s="388"/>
      <c r="F6" s="388"/>
      <c r="G6" s="388"/>
      <c r="H6" s="388"/>
      <c r="I6" s="388"/>
      <c r="J6" s="388"/>
      <c r="K6" s="388"/>
      <c r="L6" s="388"/>
      <c r="M6" s="388"/>
      <c r="N6" s="388"/>
      <c r="O6" s="388"/>
      <c r="P6" s="388"/>
      <c r="Q6" s="388"/>
      <c r="R6" s="388"/>
      <c r="S6" s="388"/>
      <c r="T6" s="388"/>
      <c r="U6" s="388"/>
      <c r="V6" s="388"/>
      <c r="W6" s="388"/>
    </row>
    <row r="8" spans="1:24" ht="15.75">
      <c r="C8" s="396" t="s">
        <v>5</v>
      </c>
      <c r="D8" s="397"/>
      <c r="E8" s="397"/>
      <c r="F8" s="397"/>
      <c r="G8" s="397"/>
      <c r="I8" s="398" t="s">
        <v>6</v>
      </c>
      <c r="J8" s="397"/>
      <c r="K8" s="397"/>
      <c r="L8" s="397"/>
      <c r="M8" s="397"/>
      <c r="O8" s="399" t="s">
        <v>7</v>
      </c>
      <c r="P8" s="397"/>
      <c r="Q8" s="397"/>
      <c r="R8" s="397"/>
      <c r="S8" s="397"/>
      <c r="T8" s="397"/>
      <c r="U8" s="397"/>
      <c r="V8" s="397"/>
      <c r="W8" s="397"/>
    </row>
    <row r="9" spans="1:24">
      <c r="A9" s="400" t="s">
        <v>8</v>
      </c>
      <c r="C9" s="400" t="s">
        <v>9</v>
      </c>
      <c r="E9" s="400" t="s">
        <v>10</v>
      </c>
      <c r="G9" s="400" t="s">
        <v>11</v>
      </c>
      <c r="I9" s="400" t="s">
        <v>12</v>
      </c>
      <c r="J9" s="388"/>
      <c r="L9" s="400" t="s">
        <v>13</v>
      </c>
      <c r="M9" s="388"/>
      <c r="O9" s="400" t="s">
        <v>9</v>
      </c>
      <c r="Q9" s="406" t="s">
        <v>14</v>
      </c>
      <c r="S9" s="400" t="s">
        <v>10</v>
      </c>
      <c r="U9" s="400" t="s">
        <v>11</v>
      </c>
      <c r="W9" s="410" t="s">
        <v>15</v>
      </c>
    </row>
    <row r="10" spans="1:24">
      <c r="A10" s="401"/>
      <c r="C10" s="402"/>
      <c r="E10" s="403"/>
      <c r="G10" s="404"/>
      <c r="I10" s="474" t="s">
        <v>9</v>
      </c>
      <c r="J10" s="475" t="s">
        <v>10</v>
      </c>
      <c r="L10" s="476" t="s">
        <v>9</v>
      </c>
      <c r="M10" s="477" t="s">
        <v>16</v>
      </c>
      <c r="O10" s="405"/>
      <c r="Q10" s="407"/>
      <c r="S10" s="408"/>
      <c r="U10" s="409"/>
      <c r="W10" s="411"/>
      <c r="X10" s="478"/>
    </row>
    <row r="11" spans="1:24" ht="30">
      <c r="A11" s="2" t="s">
        <v>17</v>
      </c>
      <c r="C11" s="469">
        <v>2500000</v>
      </c>
      <c r="D11" s="469"/>
      <c r="E11" s="469">
        <v>50045400000</v>
      </c>
      <c r="F11" s="469"/>
      <c r="G11" s="469">
        <v>51814856250</v>
      </c>
      <c r="H11" s="469"/>
      <c r="I11" s="469">
        <v>0</v>
      </c>
      <c r="J11" s="469">
        <v>0</v>
      </c>
      <c r="K11" s="469"/>
      <c r="L11" s="469">
        <v>0</v>
      </c>
      <c r="M11" s="469">
        <v>0</v>
      </c>
      <c r="N11" s="469"/>
      <c r="O11" s="469">
        <v>2500000</v>
      </c>
      <c r="P11" s="469"/>
      <c r="Q11" s="469">
        <v>18820</v>
      </c>
      <c r="R11" s="469"/>
      <c r="S11" s="469">
        <v>50045400000</v>
      </c>
      <c r="T11" s="469"/>
      <c r="U11" s="469">
        <v>46770052500</v>
      </c>
      <c r="W11" s="471">
        <v>1.4488849766347234E-2</v>
      </c>
      <c r="X11" s="480"/>
    </row>
    <row r="12" spans="1:24" ht="18.75">
      <c r="A12" s="3" t="s">
        <v>18</v>
      </c>
      <c r="C12" s="469">
        <v>0</v>
      </c>
      <c r="D12" s="469"/>
      <c r="E12" s="469">
        <v>-1</v>
      </c>
      <c r="F12" s="469"/>
      <c r="G12" s="469">
        <v>-1</v>
      </c>
      <c r="H12" s="469"/>
      <c r="I12" s="469">
        <v>0</v>
      </c>
      <c r="J12" s="469">
        <v>0</v>
      </c>
      <c r="K12" s="469"/>
      <c r="L12" s="469">
        <v>0</v>
      </c>
      <c r="M12" s="469">
        <v>0</v>
      </c>
      <c r="N12" s="469"/>
      <c r="O12" s="469">
        <v>0</v>
      </c>
      <c r="P12" s="469"/>
      <c r="Q12" s="469">
        <v>3494</v>
      </c>
      <c r="R12" s="469"/>
      <c r="S12" s="469">
        <v>-1</v>
      </c>
      <c r="T12" s="469"/>
      <c r="U12" s="469">
        <v>-1</v>
      </c>
      <c r="W12" s="471">
        <v>-3.0978904217281415E-13</v>
      </c>
      <c r="X12" s="480"/>
    </row>
    <row r="13" spans="1:24" ht="18.75">
      <c r="A13" s="4" t="s">
        <v>19</v>
      </c>
      <c r="C13" s="469">
        <v>144860000</v>
      </c>
      <c r="D13" s="469"/>
      <c r="E13" s="469">
        <v>497297874841</v>
      </c>
      <c r="F13" s="469"/>
      <c r="G13" s="469">
        <v>460217873268</v>
      </c>
      <c r="H13" s="469"/>
      <c r="I13" s="469">
        <v>0</v>
      </c>
      <c r="J13" s="469">
        <v>0</v>
      </c>
      <c r="K13" s="469"/>
      <c r="L13" s="469">
        <v>0</v>
      </c>
      <c r="M13" s="469">
        <v>0</v>
      </c>
      <c r="N13" s="469"/>
      <c r="O13" s="469">
        <v>144860000</v>
      </c>
      <c r="P13" s="469"/>
      <c r="Q13" s="469">
        <v>3077</v>
      </c>
      <c r="R13" s="469"/>
      <c r="S13" s="469">
        <v>497297874841</v>
      </c>
      <c r="T13" s="469"/>
      <c r="U13" s="469">
        <v>443082101391</v>
      </c>
      <c r="W13" s="471">
        <v>0.13726197979383561</v>
      </c>
      <c r="X13" s="480"/>
    </row>
    <row r="14" spans="1:24" ht="18.75">
      <c r="A14" s="5" t="s">
        <v>20</v>
      </c>
      <c r="C14" s="469">
        <v>3900000</v>
      </c>
      <c r="D14" s="469"/>
      <c r="E14" s="469">
        <v>26476192914</v>
      </c>
      <c r="F14" s="469"/>
      <c r="G14" s="469">
        <v>32410006200</v>
      </c>
      <c r="H14" s="469"/>
      <c r="I14" s="469">
        <v>0</v>
      </c>
      <c r="J14" s="469">
        <v>0</v>
      </c>
      <c r="K14" s="469"/>
      <c r="L14" s="469">
        <v>3900000</v>
      </c>
      <c r="M14" s="469">
        <v>33124657545</v>
      </c>
      <c r="N14" s="469"/>
      <c r="O14" s="469"/>
      <c r="P14" s="469"/>
      <c r="Q14" s="469"/>
      <c r="R14" s="469"/>
      <c r="S14" s="469"/>
      <c r="T14" s="469"/>
      <c r="U14" s="469"/>
      <c r="W14" s="481">
        <v>0</v>
      </c>
      <c r="X14" s="480"/>
    </row>
    <row r="15" spans="1:24" ht="30">
      <c r="A15" s="6" t="s">
        <v>21</v>
      </c>
      <c r="C15" s="469">
        <v>38137</v>
      </c>
      <c r="D15" s="469"/>
      <c r="E15" s="469">
        <v>26720136</v>
      </c>
      <c r="F15" s="469"/>
      <c r="G15" s="469">
        <v>26537059</v>
      </c>
      <c r="H15" s="469"/>
      <c r="I15" s="469">
        <v>0</v>
      </c>
      <c r="J15" s="469">
        <v>0</v>
      </c>
      <c r="K15" s="469"/>
      <c r="L15" s="469">
        <v>0</v>
      </c>
      <c r="M15" s="469">
        <v>0</v>
      </c>
      <c r="N15" s="469"/>
      <c r="O15" s="469">
        <v>38137</v>
      </c>
      <c r="P15" s="469"/>
      <c r="Q15" s="469">
        <v>700</v>
      </c>
      <c r="R15" s="469"/>
      <c r="S15" s="469">
        <v>26720136</v>
      </c>
      <c r="T15" s="469"/>
      <c r="U15" s="469">
        <v>26537059</v>
      </c>
      <c r="W15" s="471">
        <v>8.2208900896934577E-6</v>
      </c>
      <c r="X15" s="480"/>
    </row>
    <row r="16" spans="1:24" ht="30">
      <c r="A16" s="7" t="s">
        <v>22</v>
      </c>
      <c r="C16" s="469">
        <v>108053</v>
      </c>
      <c r="D16" s="469"/>
      <c r="E16" s="469">
        <v>54075554</v>
      </c>
      <c r="F16" s="469"/>
      <c r="G16" s="469">
        <v>53705042</v>
      </c>
      <c r="H16" s="469"/>
      <c r="I16" s="469">
        <v>0</v>
      </c>
      <c r="J16" s="469">
        <v>0</v>
      </c>
      <c r="K16" s="469"/>
      <c r="L16" s="469">
        <v>0</v>
      </c>
      <c r="M16" s="469">
        <v>0</v>
      </c>
      <c r="N16" s="469"/>
      <c r="O16" s="469">
        <v>108053</v>
      </c>
      <c r="P16" s="469"/>
      <c r="Q16" s="469">
        <v>500</v>
      </c>
      <c r="R16" s="469"/>
      <c r="S16" s="469">
        <v>54075554</v>
      </c>
      <c r="T16" s="469"/>
      <c r="U16" s="469">
        <v>53705042</v>
      </c>
      <c r="W16" s="471">
        <v>1.6637233521030756E-5</v>
      </c>
      <c r="X16" s="480"/>
    </row>
    <row r="17" spans="1:24" ht="18.75">
      <c r="A17" s="8" t="s">
        <v>23</v>
      </c>
      <c r="C17" s="469">
        <v>30220930</v>
      </c>
      <c r="D17" s="469"/>
      <c r="E17" s="469">
        <v>78221797463</v>
      </c>
      <c r="F17" s="469"/>
      <c r="G17" s="469">
        <v>65189220562</v>
      </c>
      <c r="H17" s="469"/>
      <c r="I17" s="469">
        <v>0</v>
      </c>
      <c r="J17" s="469">
        <v>0</v>
      </c>
      <c r="K17" s="469"/>
      <c r="L17" s="469">
        <v>0</v>
      </c>
      <c r="M17" s="469">
        <v>0</v>
      </c>
      <c r="N17" s="469"/>
      <c r="O17" s="469">
        <v>30220930</v>
      </c>
      <c r="P17" s="469"/>
      <c r="Q17" s="469">
        <v>1914</v>
      </c>
      <c r="R17" s="469"/>
      <c r="S17" s="469">
        <v>78221797463</v>
      </c>
      <c r="T17" s="469"/>
      <c r="U17" s="469">
        <v>57498695003</v>
      </c>
      <c r="W17" s="471">
        <v>1.7812465651166148E-2</v>
      </c>
      <c r="X17" s="480"/>
    </row>
    <row r="18" spans="1:24" ht="30">
      <c r="A18" s="9" t="s">
        <v>24</v>
      </c>
      <c r="C18" s="469">
        <v>13724464</v>
      </c>
      <c r="D18" s="469"/>
      <c r="E18" s="469">
        <v>49601089744</v>
      </c>
      <c r="F18" s="469"/>
      <c r="G18" s="469">
        <v>46822101403</v>
      </c>
      <c r="H18" s="469"/>
      <c r="I18" s="469">
        <v>0</v>
      </c>
      <c r="J18" s="469">
        <v>0</v>
      </c>
      <c r="K18" s="469"/>
      <c r="L18" s="469">
        <v>13724464</v>
      </c>
      <c r="M18" s="469">
        <v>43146216029</v>
      </c>
      <c r="N18" s="469"/>
      <c r="O18" s="469"/>
      <c r="P18" s="469"/>
      <c r="Q18" s="469"/>
      <c r="R18" s="469"/>
      <c r="S18" s="469"/>
      <c r="T18" s="469"/>
      <c r="U18" s="469"/>
      <c r="W18" s="481">
        <v>0</v>
      </c>
      <c r="X18" s="480"/>
    </row>
    <row r="19" spans="1:24" ht="18.75">
      <c r="A19" s="10" t="s">
        <v>25</v>
      </c>
      <c r="C19" s="469"/>
      <c r="D19" s="469"/>
      <c r="E19" s="469"/>
      <c r="F19" s="469"/>
      <c r="G19" s="469"/>
      <c r="H19" s="469"/>
      <c r="I19" s="469">
        <v>2000000</v>
      </c>
      <c r="J19" s="469">
        <v>9648092144</v>
      </c>
      <c r="K19" s="469"/>
      <c r="L19" s="469">
        <v>0</v>
      </c>
      <c r="M19" s="469">
        <v>0</v>
      </c>
      <c r="N19" s="469"/>
      <c r="O19" s="469">
        <v>2000000</v>
      </c>
      <c r="P19" s="469"/>
      <c r="Q19" s="469">
        <v>4831</v>
      </c>
      <c r="R19" s="469"/>
      <c r="S19" s="469">
        <v>9648092144</v>
      </c>
      <c r="T19" s="469"/>
      <c r="U19" s="469">
        <v>9604511100</v>
      </c>
      <c r="W19" s="471">
        <v>2.9753722942071617E-3</v>
      </c>
      <c r="X19" s="480"/>
    </row>
    <row r="20" spans="1:24" ht="30">
      <c r="A20" s="11" t="s">
        <v>26</v>
      </c>
      <c r="C20" s="469">
        <v>1316253</v>
      </c>
      <c r="D20" s="469"/>
      <c r="E20" s="469">
        <v>48581660596</v>
      </c>
      <c r="F20" s="469"/>
      <c r="G20" s="469">
        <v>47691956190</v>
      </c>
      <c r="H20" s="469"/>
      <c r="I20" s="469">
        <v>0</v>
      </c>
      <c r="J20" s="469">
        <v>0</v>
      </c>
      <c r="K20" s="469"/>
      <c r="L20" s="469">
        <v>0</v>
      </c>
      <c r="M20" s="469">
        <v>0</v>
      </c>
      <c r="N20" s="469"/>
      <c r="O20" s="469">
        <v>1316253</v>
      </c>
      <c r="P20" s="469"/>
      <c r="Q20" s="469">
        <v>37150</v>
      </c>
      <c r="R20" s="469"/>
      <c r="S20" s="469">
        <v>48581660596</v>
      </c>
      <c r="T20" s="469"/>
      <c r="U20" s="469">
        <v>48607851096</v>
      </c>
      <c r="W20" s="471">
        <v>1.5058179633108616E-2</v>
      </c>
      <c r="X20" s="480"/>
    </row>
    <row r="21" spans="1:24" ht="30">
      <c r="A21" s="12" t="s">
        <v>27</v>
      </c>
      <c r="C21" s="469">
        <v>2000000</v>
      </c>
      <c r="D21" s="469"/>
      <c r="E21" s="469">
        <v>17237981925</v>
      </c>
      <c r="F21" s="469"/>
      <c r="G21" s="469">
        <v>19423737000</v>
      </c>
      <c r="H21" s="469"/>
      <c r="I21" s="469">
        <v>0</v>
      </c>
      <c r="J21" s="469">
        <v>0</v>
      </c>
      <c r="K21" s="469"/>
      <c r="L21" s="469">
        <v>0</v>
      </c>
      <c r="M21" s="469">
        <v>0</v>
      </c>
      <c r="N21" s="469"/>
      <c r="O21" s="469">
        <v>6637255</v>
      </c>
      <c r="P21" s="469"/>
      <c r="Q21" s="469">
        <v>2576</v>
      </c>
      <c r="R21" s="469"/>
      <c r="S21" s="469">
        <v>17237981925</v>
      </c>
      <c r="T21" s="469"/>
      <c r="U21" s="469">
        <v>16995838345</v>
      </c>
      <c r="W21" s="471">
        <v>5.265124481821537E-3</v>
      </c>
      <c r="X21" s="480"/>
    </row>
    <row r="22" spans="1:24" ht="18.75">
      <c r="A22" s="13" t="s">
        <v>28</v>
      </c>
      <c r="C22" s="469"/>
      <c r="D22" s="469"/>
      <c r="E22" s="469"/>
      <c r="F22" s="469"/>
      <c r="G22" s="469"/>
      <c r="H22" s="469"/>
      <c r="I22" s="469">
        <v>1000000</v>
      </c>
      <c r="J22" s="469">
        <v>22041428485</v>
      </c>
      <c r="K22" s="469"/>
      <c r="L22" s="469">
        <v>0</v>
      </c>
      <c r="M22" s="469">
        <v>0</v>
      </c>
      <c r="N22" s="469"/>
      <c r="O22" s="469">
        <v>1000000</v>
      </c>
      <c r="P22" s="469"/>
      <c r="Q22" s="469">
        <v>22020</v>
      </c>
      <c r="R22" s="469"/>
      <c r="S22" s="469">
        <v>22041428485</v>
      </c>
      <c r="T22" s="469"/>
      <c r="U22" s="469">
        <v>21888981000</v>
      </c>
      <c r="W22" s="471">
        <v>6.7809664581289283E-3</v>
      </c>
      <c r="X22" s="480"/>
    </row>
    <row r="23" spans="1:24" ht="18.75">
      <c r="A23" s="14" t="s">
        <v>29</v>
      </c>
      <c r="C23" s="469">
        <v>5000000</v>
      </c>
      <c r="D23" s="469"/>
      <c r="E23" s="469">
        <v>36635936375</v>
      </c>
      <c r="F23" s="469"/>
      <c r="G23" s="469">
        <v>58897462500</v>
      </c>
      <c r="H23" s="469"/>
      <c r="I23" s="469">
        <v>0</v>
      </c>
      <c r="J23" s="469">
        <v>0</v>
      </c>
      <c r="K23" s="469"/>
      <c r="L23" s="469">
        <v>5000000</v>
      </c>
      <c r="M23" s="469">
        <v>67993020621</v>
      </c>
      <c r="N23" s="469"/>
      <c r="O23" s="469"/>
      <c r="P23" s="469"/>
      <c r="Q23" s="469"/>
      <c r="R23" s="469"/>
      <c r="S23" s="469"/>
      <c r="T23" s="469"/>
      <c r="U23" s="469"/>
      <c r="W23" s="481">
        <v>0</v>
      </c>
      <c r="X23" s="480"/>
    </row>
    <row r="24" spans="1:24" ht="30">
      <c r="A24" s="15" t="s">
        <v>30</v>
      </c>
      <c r="C24" s="469">
        <v>19300000</v>
      </c>
      <c r="D24" s="469"/>
      <c r="E24" s="469">
        <v>198973020105</v>
      </c>
      <c r="F24" s="469"/>
      <c r="G24" s="469">
        <v>211996073250</v>
      </c>
      <c r="H24" s="469"/>
      <c r="I24" s="469">
        <v>0</v>
      </c>
      <c r="J24" s="469">
        <v>0</v>
      </c>
      <c r="K24" s="469"/>
      <c r="L24" s="469">
        <v>0</v>
      </c>
      <c r="M24" s="469">
        <v>0</v>
      </c>
      <c r="N24" s="469"/>
      <c r="O24" s="469">
        <v>19300000</v>
      </c>
      <c r="P24" s="469"/>
      <c r="Q24" s="469">
        <v>10010</v>
      </c>
      <c r="R24" s="469"/>
      <c r="S24" s="469">
        <v>198973020105</v>
      </c>
      <c r="T24" s="469"/>
      <c r="U24" s="469">
        <v>192043501650</v>
      </c>
      <c r="W24" s="471">
        <v>5.9492972431666756E-2</v>
      </c>
      <c r="X24" s="480"/>
    </row>
    <row r="25" spans="1:24" ht="18.75">
      <c r="A25" s="16" t="s">
        <v>31</v>
      </c>
      <c r="C25" s="469">
        <v>16500000</v>
      </c>
      <c r="D25" s="469"/>
      <c r="E25" s="469">
        <v>218993092508</v>
      </c>
      <c r="F25" s="469"/>
      <c r="G25" s="469">
        <v>240614772750</v>
      </c>
      <c r="H25" s="469"/>
      <c r="I25" s="469">
        <v>0</v>
      </c>
      <c r="J25" s="469">
        <v>0</v>
      </c>
      <c r="K25" s="469"/>
      <c r="L25" s="469">
        <v>0</v>
      </c>
      <c r="M25" s="469">
        <v>0</v>
      </c>
      <c r="N25" s="469"/>
      <c r="O25" s="469">
        <v>16500000</v>
      </c>
      <c r="P25" s="469"/>
      <c r="Q25" s="469">
        <v>13970</v>
      </c>
      <c r="R25" s="469"/>
      <c r="S25" s="469">
        <v>218993092508</v>
      </c>
      <c r="T25" s="469"/>
      <c r="U25" s="469">
        <v>229133495250</v>
      </c>
      <c r="W25" s="471">
        <v>7.098304602320657E-2</v>
      </c>
      <c r="X25" s="480"/>
    </row>
    <row r="26" spans="1:24" ht="30">
      <c r="A26" s="17" t="s">
        <v>32</v>
      </c>
      <c r="C26" s="469">
        <v>26512314</v>
      </c>
      <c r="D26" s="469"/>
      <c r="E26" s="469">
        <v>151204336137</v>
      </c>
      <c r="F26" s="469"/>
      <c r="G26" s="469">
        <v>157863848733</v>
      </c>
      <c r="H26" s="469"/>
      <c r="I26" s="469">
        <v>0</v>
      </c>
      <c r="J26" s="469">
        <v>0</v>
      </c>
      <c r="K26" s="469"/>
      <c r="L26" s="469">
        <v>0</v>
      </c>
      <c r="M26" s="469">
        <v>0</v>
      </c>
      <c r="N26" s="469"/>
      <c r="O26" s="469">
        <v>26512314</v>
      </c>
      <c r="P26" s="469"/>
      <c r="Q26" s="469">
        <v>5420</v>
      </c>
      <c r="R26" s="469"/>
      <c r="S26" s="469">
        <v>151204336137</v>
      </c>
      <c r="T26" s="469"/>
      <c r="U26" s="469">
        <v>142841746266</v>
      </c>
      <c r="W26" s="471">
        <v>4.4250807758036297E-2</v>
      </c>
      <c r="X26" s="480"/>
    </row>
    <row r="27" spans="1:24" ht="30">
      <c r="A27" s="18" t="s">
        <v>33</v>
      </c>
      <c r="C27" s="469">
        <v>4000000</v>
      </c>
      <c r="D27" s="469"/>
      <c r="E27" s="469">
        <v>41935674516</v>
      </c>
      <c r="F27" s="469"/>
      <c r="G27" s="469">
        <v>36700326000</v>
      </c>
      <c r="H27" s="469"/>
      <c r="I27" s="469">
        <v>0</v>
      </c>
      <c r="J27" s="469">
        <v>0</v>
      </c>
      <c r="K27" s="469"/>
      <c r="L27" s="469">
        <v>0</v>
      </c>
      <c r="M27" s="469">
        <v>0</v>
      </c>
      <c r="N27" s="469"/>
      <c r="O27" s="469">
        <v>4000000</v>
      </c>
      <c r="P27" s="469"/>
      <c r="Q27" s="469">
        <v>8580</v>
      </c>
      <c r="R27" s="469"/>
      <c r="S27" s="469">
        <v>41935674516</v>
      </c>
      <c r="T27" s="469"/>
      <c r="U27" s="469">
        <v>34115796000</v>
      </c>
      <c r="W27" s="471">
        <v>1.0568699765803125E-2</v>
      </c>
      <c r="X27" s="480"/>
    </row>
    <row r="28" spans="1:24" ht="18.75">
      <c r="A28" s="19" t="s">
        <v>34</v>
      </c>
      <c r="C28" s="469">
        <v>500000</v>
      </c>
      <c r="D28" s="469"/>
      <c r="E28" s="469">
        <v>11375546720</v>
      </c>
      <c r="F28" s="469"/>
      <c r="G28" s="469">
        <v>12525030000</v>
      </c>
      <c r="H28" s="469"/>
      <c r="I28" s="469">
        <v>343555</v>
      </c>
      <c r="J28" s="469">
        <v>8076419066</v>
      </c>
      <c r="K28" s="469"/>
      <c r="L28" s="469">
        <v>0</v>
      </c>
      <c r="M28" s="469">
        <v>0</v>
      </c>
      <c r="N28" s="469"/>
      <c r="O28" s="469">
        <v>843555</v>
      </c>
      <c r="P28" s="469"/>
      <c r="Q28" s="469">
        <v>23560</v>
      </c>
      <c r="R28" s="469"/>
      <c r="S28" s="469">
        <v>19451965786</v>
      </c>
      <c r="T28" s="469"/>
      <c r="U28" s="469">
        <v>19755904573</v>
      </c>
      <c r="W28" s="471">
        <v>6.1201627549271895E-3</v>
      </c>
      <c r="X28" s="480"/>
    </row>
    <row r="29" spans="1:24" ht="18.75">
      <c r="A29" s="20" t="s">
        <v>35</v>
      </c>
      <c r="C29" s="469">
        <v>7483934</v>
      </c>
      <c r="D29" s="469"/>
      <c r="E29" s="469">
        <v>79765334221</v>
      </c>
      <c r="F29" s="469"/>
      <c r="G29" s="469">
        <v>96265895430</v>
      </c>
      <c r="H29" s="469"/>
      <c r="I29" s="469">
        <v>0</v>
      </c>
      <c r="J29" s="469">
        <v>0</v>
      </c>
      <c r="K29" s="469"/>
      <c r="L29" s="469">
        <v>0</v>
      </c>
      <c r="M29" s="469">
        <v>0</v>
      </c>
      <c r="N29" s="469"/>
      <c r="O29" s="469">
        <v>7483934</v>
      </c>
      <c r="P29" s="469"/>
      <c r="Q29" s="469">
        <v>12380</v>
      </c>
      <c r="R29" s="469"/>
      <c r="S29" s="469">
        <v>79765334221</v>
      </c>
      <c r="T29" s="469"/>
      <c r="U29" s="469">
        <v>92099828858</v>
      </c>
      <c r="W29" s="471">
        <v>2.8531517766199929E-2</v>
      </c>
      <c r="X29" s="480"/>
    </row>
    <row r="30" spans="1:24" ht="18.75">
      <c r="A30" s="21" t="s">
        <v>36</v>
      </c>
      <c r="C30" s="469">
        <v>900000</v>
      </c>
      <c r="D30" s="469"/>
      <c r="E30" s="469">
        <v>19249488475</v>
      </c>
      <c r="F30" s="469"/>
      <c r="G30" s="469">
        <v>21963534750</v>
      </c>
      <c r="H30" s="469"/>
      <c r="I30" s="469">
        <v>0</v>
      </c>
      <c r="J30" s="469">
        <v>0</v>
      </c>
      <c r="K30" s="469"/>
      <c r="L30" s="469">
        <v>0</v>
      </c>
      <c r="M30" s="469">
        <v>0</v>
      </c>
      <c r="N30" s="469"/>
      <c r="O30" s="469">
        <v>900000</v>
      </c>
      <c r="P30" s="469"/>
      <c r="Q30" s="469">
        <v>21450</v>
      </c>
      <c r="R30" s="469"/>
      <c r="S30" s="469">
        <v>19249488475</v>
      </c>
      <c r="T30" s="469"/>
      <c r="U30" s="469">
        <v>19190135250</v>
      </c>
      <c r="W30" s="471">
        <v>5.9448936182642581E-3</v>
      </c>
      <c r="X30" s="480"/>
    </row>
    <row r="31" spans="1:24" ht="18.75">
      <c r="A31" s="22" t="s">
        <v>37</v>
      </c>
      <c r="C31" s="469">
        <v>418421</v>
      </c>
      <c r="D31" s="469"/>
      <c r="E31" s="469">
        <v>32179064281</v>
      </c>
      <c r="F31" s="469"/>
      <c r="G31" s="469">
        <v>39180737414</v>
      </c>
      <c r="H31" s="469"/>
      <c r="I31" s="469">
        <v>0</v>
      </c>
      <c r="J31" s="469">
        <v>0</v>
      </c>
      <c r="K31" s="469"/>
      <c r="L31" s="469">
        <v>0</v>
      </c>
      <c r="M31" s="469">
        <v>0</v>
      </c>
      <c r="N31" s="469"/>
      <c r="O31" s="469">
        <v>418421</v>
      </c>
      <c r="P31" s="469"/>
      <c r="Q31" s="469">
        <v>81350</v>
      </c>
      <c r="R31" s="469"/>
      <c r="S31" s="469">
        <v>32179064281</v>
      </c>
      <c r="T31" s="469"/>
      <c r="U31" s="469">
        <v>33836018987</v>
      </c>
      <c r="W31" s="471">
        <v>1.0482027912923884E-2</v>
      </c>
      <c r="X31" s="480"/>
    </row>
    <row r="32" spans="1:24" ht="30">
      <c r="A32" s="23" t="s">
        <v>38</v>
      </c>
      <c r="C32" s="469">
        <v>3000000</v>
      </c>
      <c r="D32" s="469"/>
      <c r="E32" s="469">
        <v>100980139650</v>
      </c>
      <c r="F32" s="469"/>
      <c r="G32" s="469">
        <v>104226142500</v>
      </c>
      <c r="H32" s="469"/>
      <c r="I32" s="469">
        <v>0</v>
      </c>
      <c r="J32" s="469">
        <v>0</v>
      </c>
      <c r="K32" s="469"/>
      <c r="L32" s="469">
        <v>0</v>
      </c>
      <c r="M32" s="469">
        <v>0</v>
      </c>
      <c r="N32" s="469"/>
      <c r="O32" s="469">
        <v>3000000</v>
      </c>
      <c r="P32" s="469"/>
      <c r="Q32" s="469">
        <v>31900</v>
      </c>
      <c r="R32" s="469"/>
      <c r="S32" s="469">
        <v>100980139650</v>
      </c>
      <c r="T32" s="469"/>
      <c r="U32" s="469">
        <v>95130585000</v>
      </c>
      <c r="W32" s="471">
        <v>2.9470412808489485E-2</v>
      </c>
      <c r="X32" s="480"/>
    </row>
    <row r="33" spans="1:24" ht="30">
      <c r="A33" s="24" t="s">
        <v>39</v>
      </c>
      <c r="C33" s="469">
        <v>18233449</v>
      </c>
      <c r="D33" s="469"/>
      <c r="E33" s="469">
        <v>133990572373</v>
      </c>
      <c r="F33" s="469"/>
      <c r="G33" s="469">
        <v>155330907015</v>
      </c>
      <c r="H33" s="469"/>
      <c r="I33" s="469">
        <v>0</v>
      </c>
      <c r="J33" s="469">
        <v>0</v>
      </c>
      <c r="K33" s="469"/>
      <c r="L33" s="469">
        <v>0</v>
      </c>
      <c r="M33" s="469">
        <v>0</v>
      </c>
      <c r="N33" s="469"/>
      <c r="O33" s="469">
        <v>18233449</v>
      </c>
      <c r="P33" s="469"/>
      <c r="Q33" s="469">
        <v>8170</v>
      </c>
      <c r="R33" s="469"/>
      <c r="S33" s="469">
        <v>133990572373</v>
      </c>
      <c r="T33" s="469"/>
      <c r="U33" s="469">
        <v>148080923024</v>
      </c>
      <c r="W33" s="471">
        <v>4.5873847307671183E-2</v>
      </c>
      <c r="X33" s="480"/>
    </row>
    <row r="34" spans="1:24" ht="18.75">
      <c r="A34" s="25" t="s">
        <v>40</v>
      </c>
      <c r="C34" s="469">
        <v>10000000</v>
      </c>
      <c r="D34" s="469"/>
      <c r="E34" s="469">
        <v>114825611094</v>
      </c>
      <c r="F34" s="469"/>
      <c r="G34" s="469">
        <v>137477115000</v>
      </c>
      <c r="H34" s="469"/>
      <c r="I34" s="469">
        <v>0</v>
      </c>
      <c r="J34" s="469">
        <v>0</v>
      </c>
      <c r="K34" s="469"/>
      <c r="L34" s="469">
        <v>0</v>
      </c>
      <c r="M34" s="469">
        <v>0</v>
      </c>
      <c r="N34" s="469"/>
      <c r="O34" s="469">
        <v>10000000</v>
      </c>
      <c r="P34" s="469"/>
      <c r="Q34" s="469">
        <v>13670</v>
      </c>
      <c r="R34" s="469"/>
      <c r="S34" s="469">
        <v>114825611094</v>
      </c>
      <c r="T34" s="469"/>
      <c r="U34" s="469">
        <v>135886635000</v>
      </c>
      <c r="W34" s="471">
        <v>4.2096190500736805E-2</v>
      </c>
      <c r="X34" s="480"/>
    </row>
    <row r="35" spans="1:24" ht="18.75">
      <c r="A35" s="26" t="s">
        <v>41</v>
      </c>
      <c r="C35" s="469"/>
      <c r="D35" s="469"/>
      <c r="E35" s="469"/>
      <c r="F35" s="469"/>
      <c r="G35" s="469"/>
      <c r="H35" s="469"/>
      <c r="I35" s="469">
        <v>427912</v>
      </c>
      <c r="J35" s="469">
        <v>2183840308</v>
      </c>
      <c r="K35" s="469"/>
      <c r="L35" s="469">
        <v>0</v>
      </c>
      <c r="M35" s="469">
        <v>0</v>
      </c>
      <c r="N35" s="469"/>
      <c r="O35" s="469">
        <v>427912</v>
      </c>
      <c r="P35" s="469"/>
      <c r="Q35" s="469">
        <v>5430</v>
      </c>
      <c r="R35" s="469"/>
      <c r="S35" s="469">
        <v>2183840308</v>
      </c>
      <c r="T35" s="469"/>
      <c r="U35" s="469">
        <v>2309736965</v>
      </c>
      <c r="W35" s="471">
        <v>7.1553120205849281E-4</v>
      </c>
      <c r="X35" s="480"/>
    </row>
    <row r="36" spans="1:24" ht="18.75">
      <c r="A36" s="27" t="s">
        <v>42</v>
      </c>
      <c r="C36" s="469">
        <v>25072151</v>
      </c>
      <c r="D36" s="469"/>
      <c r="E36" s="469">
        <v>278601551532</v>
      </c>
      <c r="F36" s="469"/>
      <c r="G36" s="469">
        <v>287860323153</v>
      </c>
      <c r="H36" s="469"/>
      <c r="I36" s="469">
        <v>0</v>
      </c>
      <c r="J36" s="469">
        <v>0</v>
      </c>
      <c r="K36" s="469"/>
      <c r="L36" s="469">
        <v>0</v>
      </c>
      <c r="M36" s="469">
        <v>0</v>
      </c>
      <c r="N36" s="469"/>
      <c r="O36" s="469">
        <v>25072151</v>
      </c>
      <c r="P36" s="469"/>
      <c r="Q36" s="469">
        <v>10990</v>
      </c>
      <c r="R36" s="469"/>
      <c r="S36" s="469">
        <v>278601551532</v>
      </c>
      <c r="T36" s="469"/>
      <c r="U36" s="469">
        <v>273903459000</v>
      </c>
      <c r="W36" s="471">
        <v>8.4852290211430675E-2</v>
      </c>
      <c r="X36" s="480"/>
    </row>
    <row r="37" spans="1:24" ht="18.75">
      <c r="A37" s="28" t="s">
        <v>43</v>
      </c>
      <c r="C37" s="469"/>
      <c r="D37" s="469"/>
      <c r="E37" s="469"/>
      <c r="F37" s="469"/>
      <c r="G37" s="469"/>
      <c r="H37" s="469"/>
      <c r="I37" s="469">
        <v>21421840</v>
      </c>
      <c r="J37" s="469">
        <v>69097830967</v>
      </c>
      <c r="K37" s="469"/>
      <c r="L37" s="469">
        <v>0</v>
      </c>
      <c r="M37" s="469">
        <v>0</v>
      </c>
      <c r="N37" s="469"/>
      <c r="O37" s="469">
        <v>21421840</v>
      </c>
      <c r="P37" s="469"/>
      <c r="Q37" s="469">
        <v>3091</v>
      </c>
      <c r="R37" s="469"/>
      <c r="S37" s="469">
        <v>69097830967</v>
      </c>
      <c r="T37" s="469"/>
      <c r="U37" s="469">
        <v>65820928741</v>
      </c>
      <c r="W37" s="471">
        <v>2.0390602469599447E-2</v>
      </c>
      <c r="X37" s="480"/>
    </row>
    <row r="38" spans="1:24" ht="18.75">
      <c r="A38" s="29" t="s">
        <v>44</v>
      </c>
      <c r="C38" s="469">
        <v>4800000</v>
      </c>
      <c r="D38" s="469"/>
      <c r="E38" s="469">
        <v>42561701497</v>
      </c>
      <c r="F38" s="469"/>
      <c r="G38" s="469">
        <v>24238915200</v>
      </c>
      <c r="H38" s="469"/>
      <c r="I38" s="469">
        <v>0</v>
      </c>
      <c r="J38" s="469">
        <v>0</v>
      </c>
      <c r="K38" s="469"/>
      <c r="L38" s="469">
        <v>0</v>
      </c>
      <c r="M38" s="469">
        <v>0</v>
      </c>
      <c r="N38" s="469"/>
      <c r="O38" s="469">
        <v>4800000</v>
      </c>
      <c r="P38" s="469"/>
      <c r="Q38" s="469">
        <v>4379</v>
      </c>
      <c r="R38" s="469"/>
      <c r="S38" s="469">
        <v>42561701497</v>
      </c>
      <c r="T38" s="469"/>
      <c r="U38" s="469">
        <v>20894135760</v>
      </c>
      <c r="W38" s="471">
        <v>6.4727743041191445E-3</v>
      </c>
      <c r="X38" s="480"/>
    </row>
    <row r="39" spans="1:24" ht="18.75">
      <c r="A39" s="30" t="s">
        <v>45</v>
      </c>
      <c r="C39" s="469">
        <v>4500000</v>
      </c>
      <c r="D39" s="469"/>
      <c r="E39" s="469">
        <v>50077744093</v>
      </c>
      <c r="F39" s="469"/>
      <c r="G39" s="469">
        <v>30417930000</v>
      </c>
      <c r="H39" s="469"/>
      <c r="I39" s="469">
        <v>0</v>
      </c>
      <c r="J39" s="469">
        <v>0</v>
      </c>
      <c r="K39" s="469"/>
      <c r="L39" s="469">
        <v>0</v>
      </c>
      <c r="M39" s="469">
        <v>0</v>
      </c>
      <c r="N39" s="469"/>
      <c r="O39" s="469">
        <v>4500000</v>
      </c>
      <c r="P39" s="469"/>
      <c r="Q39" s="469">
        <v>6540</v>
      </c>
      <c r="R39" s="469"/>
      <c r="S39" s="469">
        <v>50077744093</v>
      </c>
      <c r="T39" s="469"/>
      <c r="U39" s="469">
        <v>29254891500</v>
      </c>
      <c r="W39" s="471">
        <v>9.062844816654602E-3</v>
      </c>
      <c r="X39" s="480"/>
    </row>
    <row r="40" spans="1:24" ht="18.75">
      <c r="A40" s="31" t="s">
        <v>46</v>
      </c>
      <c r="C40" s="469">
        <v>14400000</v>
      </c>
      <c r="D40" s="469"/>
      <c r="E40" s="469">
        <v>98489836301</v>
      </c>
      <c r="F40" s="469"/>
      <c r="G40" s="469">
        <v>104494536000</v>
      </c>
      <c r="H40" s="469"/>
      <c r="I40" s="469">
        <v>0</v>
      </c>
      <c r="J40" s="469">
        <v>0</v>
      </c>
      <c r="K40" s="469"/>
      <c r="L40" s="469">
        <v>1000000</v>
      </c>
      <c r="M40" s="469">
        <v>6361920111</v>
      </c>
      <c r="N40" s="469"/>
      <c r="O40" s="469">
        <v>13400000</v>
      </c>
      <c r="P40" s="469"/>
      <c r="Q40" s="469">
        <v>6050</v>
      </c>
      <c r="R40" s="469"/>
      <c r="S40" s="469">
        <v>91650264336</v>
      </c>
      <c r="T40" s="469"/>
      <c r="U40" s="469">
        <v>80587633500</v>
      </c>
      <c r="W40" s="471">
        <v>2.4965165792938792E-2</v>
      </c>
      <c r="X40" s="480"/>
    </row>
    <row r="41" spans="1:24" ht="18.75">
      <c r="A41" s="32" t="s">
        <v>47</v>
      </c>
      <c r="C41" s="469">
        <v>1500000</v>
      </c>
      <c r="D41" s="469"/>
      <c r="E41" s="469">
        <v>26851315357</v>
      </c>
      <c r="F41" s="469"/>
      <c r="G41" s="469">
        <v>26556045750</v>
      </c>
      <c r="H41" s="469"/>
      <c r="I41" s="469">
        <v>0</v>
      </c>
      <c r="J41" s="469">
        <v>0</v>
      </c>
      <c r="K41" s="469"/>
      <c r="L41" s="469">
        <v>0</v>
      </c>
      <c r="M41" s="469">
        <v>0</v>
      </c>
      <c r="N41" s="469"/>
      <c r="O41" s="469">
        <v>1500000</v>
      </c>
      <c r="P41" s="469"/>
      <c r="Q41" s="469">
        <v>15250</v>
      </c>
      <c r="R41" s="469"/>
      <c r="S41" s="469">
        <v>26851315357</v>
      </c>
      <c r="T41" s="469"/>
      <c r="U41" s="469">
        <v>22738893750</v>
      </c>
      <c r="W41" s="471">
        <v>7.0442601148818906E-3</v>
      </c>
      <c r="X41" s="480"/>
    </row>
    <row r="42" spans="1:24" ht="18.75">
      <c r="A42" s="33" t="s">
        <v>48</v>
      </c>
      <c r="C42" s="469">
        <v>8994431</v>
      </c>
      <c r="D42" s="469"/>
      <c r="E42" s="469">
        <v>60029917943</v>
      </c>
      <c r="F42" s="469"/>
      <c r="G42" s="469">
        <v>61513489253</v>
      </c>
      <c r="H42" s="469"/>
      <c r="I42" s="469">
        <v>0</v>
      </c>
      <c r="J42" s="469">
        <v>0</v>
      </c>
      <c r="K42" s="469"/>
      <c r="L42" s="469">
        <v>0</v>
      </c>
      <c r="M42" s="469">
        <v>0</v>
      </c>
      <c r="N42" s="469"/>
      <c r="O42" s="469">
        <v>8994431</v>
      </c>
      <c r="P42" s="469"/>
      <c r="Q42" s="469">
        <v>7040</v>
      </c>
      <c r="R42" s="469"/>
      <c r="S42" s="469">
        <v>60029917943</v>
      </c>
      <c r="T42" s="469"/>
      <c r="U42" s="469">
        <v>62944035514</v>
      </c>
      <c r="W42" s="471">
        <v>1.9499372472373658E-2</v>
      </c>
      <c r="X42" s="480"/>
    </row>
    <row r="43" spans="1:24" ht="18.75">
      <c r="A43" s="34" t="s">
        <v>49</v>
      </c>
      <c r="C43" s="469">
        <v>2450000</v>
      </c>
      <c r="D43" s="469"/>
      <c r="E43" s="469">
        <v>26076395531</v>
      </c>
      <c r="F43" s="469"/>
      <c r="G43" s="469">
        <v>36555691725</v>
      </c>
      <c r="H43" s="469"/>
      <c r="I43" s="469">
        <v>0</v>
      </c>
      <c r="J43" s="469">
        <v>0</v>
      </c>
      <c r="K43" s="469"/>
      <c r="L43" s="469">
        <v>1004448</v>
      </c>
      <c r="M43" s="469">
        <v>12080690433</v>
      </c>
      <c r="N43" s="469"/>
      <c r="O43" s="469">
        <v>1445552</v>
      </c>
      <c r="P43" s="469"/>
      <c r="Q43" s="469">
        <v>11940</v>
      </c>
      <c r="R43" s="469"/>
      <c r="S43" s="469">
        <v>15385626821</v>
      </c>
      <c r="T43" s="469"/>
      <c r="U43" s="469">
        <v>17157194529</v>
      </c>
      <c r="W43" s="471">
        <v>5.3151108595115579E-3</v>
      </c>
      <c r="X43" s="480"/>
    </row>
    <row r="44" spans="1:24" ht="18.75">
      <c r="A44" s="35" t="s">
        <v>50</v>
      </c>
      <c r="C44" s="469">
        <v>1500000</v>
      </c>
      <c r="D44" s="469"/>
      <c r="E44" s="469">
        <v>19373924183</v>
      </c>
      <c r="F44" s="469"/>
      <c r="G44" s="469">
        <v>32087934000</v>
      </c>
      <c r="H44" s="469"/>
      <c r="I44" s="469">
        <v>0</v>
      </c>
      <c r="J44" s="469">
        <v>0</v>
      </c>
      <c r="K44" s="469"/>
      <c r="L44" s="469">
        <v>0</v>
      </c>
      <c r="M44" s="469">
        <v>0</v>
      </c>
      <c r="N44" s="469"/>
      <c r="O44" s="469">
        <v>1500000</v>
      </c>
      <c r="P44" s="469"/>
      <c r="Q44" s="469">
        <v>22890</v>
      </c>
      <c r="R44" s="469"/>
      <c r="S44" s="469">
        <v>19373924183</v>
      </c>
      <c r="T44" s="469"/>
      <c r="U44" s="469">
        <v>34130706750</v>
      </c>
      <c r="W44" s="471">
        <v>1.0573318952763703E-2</v>
      </c>
      <c r="X44" s="480"/>
    </row>
    <row r="45" spans="1:24" ht="18.75">
      <c r="A45" s="36" t="s">
        <v>51</v>
      </c>
      <c r="C45" s="469">
        <v>19700003</v>
      </c>
      <c r="D45" s="469"/>
      <c r="E45" s="469">
        <v>80752553067</v>
      </c>
      <c r="F45" s="469"/>
      <c r="G45" s="469">
        <v>106922022383</v>
      </c>
      <c r="H45" s="469"/>
      <c r="I45" s="469">
        <v>10200000</v>
      </c>
      <c r="J45" s="469">
        <v>53561868430</v>
      </c>
      <c r="K45" s="469"/>
      <c r="L45" s="469">
        <v>0</v>
      </c>
      <c r="M45" s="469">
        <v>0</v>
      </c>
      <c r="N45" s="469"/>
      <c r="O45" s="469">
        <v>29900003</v>
      </c>
      <c r="P45" s="469"/>
      <c r="Q45" s="469">
        <v>5370</v>
      </c>
      <c r="R45" s="469"/>
      <c r="S45" s="469">
        <v>134314421497</v>
      </c>
      <c r="T45" s="469"/>
      <c r="U45" s="469">
        <v>159607666164</v>
      </c>
      <c r="W45" s="471">
        <v>4.944470602438384E-2</v>
      </c>
      <c r="X45" s="480"/>
    </row>
    <row r="46" spans="1:24" ht="18.75">
      <c r="A46" s="37" t="s">
        <v>52</v>
      </c>
      <c r="C46" s="469">
        <v>4800000</v>
      </c>
      <c r="D46" s="469"/>
      <c r="E46" s="469">
        <v>130284107383</v>
      </c>
      <c r="F46" s="469"/>
      <c r="G46" s="469">
        <v>147294352800</v>
      </c>
      <c r="H46" s="469"/>
      <c r="I46" s="469">
        <v>0</v>
      </c>
      <c r="J46" s="469">
        <v>0</v>
      </c>
      <c r="K46" s="469"/>
      <c r="L46" s="469">
        <v>0</v>
      </c>
      <c r="M46" s="469">
        <v>0</v>
      </c>
      <c r="N46" s="469"/>
      <c r="O46" s="469">
        <v>4800000</v>
      </c>
      <c r="P46" s="469"/>
      <c r="Q46" s="469">
        <v>29760</v>
      </c>
      <c r="R46" s="469"/>
      <c r="S46" s="469">
        <v>130284107383</v>
      </c>
      <c r="T46" s="469"/>
      <c r="U46" s="469">
        <v>141998054400</v>
      </c>
      <c r="W46" s="471">
        <v>4.3989441262979163E-2</v>
      </c>
      <c r="X46" s="480"/>
    </row>
    <row r="47" spans="1:24" ht="18.75">
      <c r="A47" s="38" t="s">
        <v>53</v>
      </c>
      <c r="C47" s="469">
        <v>10000000</v>
      </c>
      <c r="D47" s="469"/>
      <c r="E47" s="469">
        <v>150843983488</v>
      </c>
      <c r="F47" s="469"/>
      <c r="G47" s="469">
        <v>166503375000</v>
      </c>
      <c r="H47" s="469"/>
      <c r="I47" s="469">
        <v>0</v>
      </c>
      <c r="J47" s="469">
        <v>0</v>
      </c>
      <c r="K47" s="469"/>
      <c r="L47" s="469">
        <v>0</v>
      </c>
      <c r="M47" s="469">
        <v>0</v>
      </c>
      <c r="N47" s="469"/>
      <c r="O47" s="469">
        <v>10000000</v>
      </c>
      <c r="P47" s="469"/>
      <c r="Q47" s="469">
        <v>15710</v>
      </c>
      <c r="R47" s="469"/>
      <c r="S47" s="469">
        <v>150843983488</v>
      </c>
      <c r="T47" s="469"/>
      <c r="U47" s="469">
        <v>156165255000</v>
      </c>
      <c r="W47" s="471">
        <v>4.8378284767123282E-2</v>
      </c>
      <c r="X47" s="480"/>
    </row>
    <row r="48" spans="1:24" ht="30">
      <c r="A48" s="39" t="s">
        <v>54</v>
      </c>
      <c r="C48" s="469">
        <v>1400000</v>
      </c>
      <c r="D48" s="469"/>
      <c r="E48" s="469">
        <v>22619777158</v>
      </c>
      <c r="F48" s="469"/>
      <c r="G48" s="469">
        <v>33594913800</v>
      </c>
      <c r="H48" s="469"/>
      <c r="I48" s="469">
        <v>0</v>
      </c>
      <c r="J48" s="469">
        <v>0</v>
      </c>
      <c r="K48" s="469"/>
      <c r="L48" s="469">
        <v>0</v>
      </c>
      <c r="M48" s="469">
        <v>0</v>
      </c>
      <c r="N48" s="469"/>
      <c r="O48" s="469">
        <v>1400000</v>
      </c>
      <c r="P48" s="469"/>
      <c r="Q48" s="469">
        <v>23860</v>
      </c>
      <c r="R48" s="469"/>
      <c r="S48" s="469">
        <v>22619777158</v>
      </c>
      <c r="T48" s="469"/>
      <c r="U48" s="469">
        <v>33205246200</v>
      </c>
      <c r="W48" s="471">
        <v>1.0286621415410478E-2</v>
      </c>
      <c r="X48" s="480"/>
    </row>
    <row r="49" spans="1:24" ht="30">
      <c r="A49" s="40" t="s">
        <v>55</v>
      </c>
      <c r="C49" s="469">
        <v>1400000</v>
      </c>
      <c r="D49" s="469"/>
      <c r="E49" s="469">
        <v>13157936568</v>
      </c>
      <c r="F49" s="469"/>
      <c r="G49" s="469">
        <v>13067781300</v>
      </c>
      <c r="H49" s="469"/>
      <c r="I49" s="469">
        <v>0</v>
      </c>
      <c r="J49" s="469">
        <v>0</v>
      </c>
      <c r="K49" s="469"/>
      <c r="L49" s="469">
        <v>0</v>
      </c>
      <c r="M49" s="469">
        <v>0</v>
      </c>
      <c r="N49" s="469"/>
      <c r="O49" s="469">
        <v>1400000</v>
      </c>
      <c r="P49" s="469"/>
      <c r="Q49" s="469">
        <v>9390</v>
      </c>
      <c r="R49" s="469"/>
      <c r="S49" s="469">
        <v>13157936568</v>
      </c>
      <c r="T49" s="469"/>
      <c r="U49" s="469">
        <v>13067781300</v>
      </c>
      <c r="W49" s="471">
        <v>4.0482554522508121E-3</v>
      </c>
      <c r="X49" s="480"/>
    </row>
    <row r="50" spans="1:24" ht="30">
      <c r="A50" s="41" t="s">
        <v>56</v>
      </c>
      <c r="C50" s="469">
        <v>0</v>
      </c>
      <c r="D50" s="469"/>
      <c r="E50" s="469">
        <v>1</v>
      </c>
      <c r="F50" s="469"/>
      <c r="G50" s="469">
        <v>1</v>
      </c>
      <c r="H50" s="469"/>
      <c r="I50" s="469">
        <v>0</v>
      </c>
      <c r="J50" s="469">
        <v>0</v>
      </c>
      <c r="K50" s="469"/>
      <c r="L50" s="469">
        <v>0</v>
      </c>
      <c r="M50" s="469">
        <v>0</v>
      </c>
      <c r="N50" s="469"/>
      <c r="O50" s="469">
        <v>0</v>
      </c>
      <c r="P50" s="469"/>
      <c r="Q50" s="469">
        <v>3237</v>
      </c>
      <c r="R50" s="469"/>
      <c r="S50" s="469">
        <v>1</v>
      </c>
      <c r="T50" s="469"/>
      <c r="U50" s="469">
        <v>1</v>
      </c>
      <c r="W50" s="471">
        <v>3.0978904217281415E-13</v>
      </c>
      <c r="X50" s="480"/>
    </row>
    <row r="51" spans="1:24" ht="18.75">
      <c r="A51" s="42" t="s">
        <v>57</v>
      </c>
      <c r="C51" s="469">
        <v>23692722</v>
      </c>
      <c r="D51" s="469"/>
      <c r="E51" s="469">
        <v>42989353906</v>
      </c>
      <c r="F51" s="469"/>
      <c r="G51" s="469">
        <v>42086977793</v>
      </c>
      <c r="H51" s="469"/>
      <c r="I51" s="469">
        <v>0</v>
      </c>
      <c r="J51" s="469">
        <v>0</v>
      </c>
      <c r="K51" s="469"/>
      <c r="L51" s="469">
        <v>0</v>
      </c>
      <c r="M51" s="469">
        <v>0</v>
      </c>
      <c r="N51" s="469"/>
      <c r="O51" s="469">
        <v>23692722</v>
      </c>
      <c r="P51" s="469"/>
      <c r="Q51" s="469">
        <v>1629</v>
      </c>
      <c r="R51" s="469"/>
      <c r="S51" s="469">
        <v>42989353906</v>
      </c>
      <c r="T51" s="469"/>
      <c r="U51" s="469">
        <v>38365801245</v>
      </c>
      <c r="W51" s="471">
        <v>1.1885304819881112E-2</v>
      </c>
      <c r="X51" s="480"/>
    </row>
    <row r="52" spans="1:24" ht="30">
      <c r="A52" s="43" t="s">
        <v>58</v>
      </c>
      <c r="C52" s="469">
        <v>10449077</v>
      </c>
      <c r="D52" s="469"/>
      <c r="E52" s="469">
        <v>122992928296</v>
      </c>
      <c r="F52" s="469"/>
      <c r="G52" s="469">
        <v>105219347567</v>
      </c>
      <c r="H52" s="469"/>
      <c r="I52" s="469">
        <v>0</v>
      </c>
      <c r="J52" s="469">
        <v>0</v>
      </c>
      <c r="K52" s="469"/>
      <c r="L52" s="469">
        <v>0</v>
      </c>
      <c r="M52" s="469">
        <v>0</v>
      </c>
      <c r="N52" s="469"/>
      <c r="O52" s="469">
        <v>10449077</v>
      </c>
      <c r="P52" s="469"/>
      <c r="Q52" s="469">
        <v>8650</v>
      </c>
      <c r="R52" s="469"/>
      <c r="S52" s="469">
        <v>122992928296</v>
      </c>
      <c r="T52" s="469"/>
      <c r="U52" s="469">
        <v>89846728180</v>
      </c>
      <c r="W52" s="471">
        <v>2.7833531865243392E-2</v>
      </c>
      <c r="X52" s="480"/>
    </row>
    <row r="53" spans="1:24" ht="19.5" thickBot="1">
      <c r="A53" s="44" t="s">
        <v>59</v>
      </c>
      <c r="C53" s="470">
        <f>SUM(C11:$C$52)</f>
        <v>445174339</v>
      </c>
      <c r="D53" s="469"/>
      <c r="E53" s="470">
        <f>SUM(E11:$E$52)</f>
        <v>3073353635931</v>
      </c>
      <c r="F53" s="469"/>
      <c r="G53" s="470">
        <f>SUM(G11:$G$52)</f>
        <v>3215105474040</v>
      </c>
      <c r="H53" s="469"/>
      <c r="I53" s="470">
        <f>SUM(I11:$I$52)</f>
        <v>35393307</v>
      </c>
      <c r="J53" s="470">
        <f>SUM(J11:$J$52)</f>
        <v>164609479400</v>
      </c>
      <c r="K53" s="469"/>
      <c r="L53" s="470">
        <f>SUM(L11:$L$52)</f>
        <v>24628912</v>
      </c>
      <c r="M53" s="470">
        <f>SUM(M11:$M$52)</f>
        <v>162706504739</v>
      </c>
      <c r="N53" s="469"/>
      <c r="O53" s="470">
        <f>SUM(O11:$O$52)</f>
        <v>460575989</v>
      </c>
      <c r="P53" s="469"/>
      <c r="Q53" s="470">
        <f>SUM(Q11:$Q$52)</f>
        <v>516748</v>
      </c>
      <c r="R53" s="469"/>
      <c r="S53" s="470">
        <f>SUM(S11:$S$52)</f>
        <v>3107719555623</v>
      </c>
      <c r="T53" s="469"/>
      <c r="U53" s="470">
        <f>SUM(U11:$U$52)</f>
        <v>3028640990892</v>
      </c>
      <c r="W53" s="473">
        <f>SUM(W11:$W$52)</f>
        <v>0.93823979165375582</v>
      </c>
      <c r="X53" s="480"/>
    </row>
    <row r="54" spans="1:24" ht="15.75" thickTop="1">
      <c r="C54" s="45"/>
      <c r="E54" s="46"/>
      <c r="G54" s="47"/>
      <c r="I54" s="48"/>
      <c r="J54" s="49"/>
      <c r="L54" s="50"/>
      <c r="M54" s="51"/>
      <c r="O54" s="52"/>
      <c r="Q54" s="53"/>
      <c r="S54" s="54"/>
      <c r="U54" s="55"/>
      <c r="W54" s="56"/>
    </row>
    <row r="55" spans="1:24">
      <c r="C55" s="478"/>
      <c r="E55" s="478"/>
      <c r="G55" s="478"/>
      <c r="I55" s="478"/>
      <c r="J55" s="478"/>
      <c r="L55" s="478"/>
      <c r="M55" s="478"/>
      <c r="O55" s="478"/>
      <c r="S55" s="478"/>
      <c r="U55" s="478"/>
    </row>
    <row r="56" spans="1:24">
      <c r="C56" s="478"/>
      <c r="G56" s="478"/>
      <c r="J56" s="478"/>
      <c r="O56" s="478"/>
      <c r="U56" s="478"/>
    </row>
    <row r="57" spans="1:24">
      <c r="C57" s="478"/>
      <c r="G57" s="478"/>
      <c r="I57" s="478"/>
      <c r="J57" s="478"/>
      <c r="K57" s="478"/>
      <c r="L57" s="478"/>
      <c r="M57" s="478"/>
      <c r="O57" s="478"/>
      <c r="U57" s="478"/>
    </row>
    <row r="58" spans="1:24">
      <c r="G58" s="478"/>
      <c r="U58" s="478"/>
    </row>
    <row r="59" spans="1:24">
      <c r="G59" s="478"/>
      <c r="U59" s="478"/>
    </row>
    <row r="60" spans="1:24">
      <c r="C60" s="478"/>
      <c r="O60" s="478"/>
    </row>
    <row r="61" spans="1:24">
      <c r="E61" s="479"/>
      <c r="G61" s="478"/>
      <c r="S61" s="478"/>
      <c r="U61" s="478"/>
    </row>
    <row r="62" spans="1:24">
      <c r="U62" s="478"/>
    </row>
    <row r="63" spans="1:24">
      <c r="I63" s="482"/>
      <c r="M63" s="479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59" fitToHeight="0" orientation="landscape" r:id="rId1"/>
  <rowBreaks count="1" manualBreakCount="1">
    <brk id="54" max="2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9"/>
  <sheetViews>
    <sheetView rightToLeft="1" view="pageBreakPreview" zoomScale="120" zoomScaleNormal="100" zoomScaleSheetLayoutView="120" workbookViewId="0">
      <selection activeCell="S8" sqref="S8"/>
    </sheetView>
  </sheetViews>
  <sheetFormatPr defaultRowHeight="15"/>
  <cols>
    <col min="1" max="1" width="18.7109375" bestFit="1" customWidth="1"/>
    <col min="2" max="2" width="1.42578125" customWidth="1"/>
    <col min="3" max="3" width="20.140625" bestFit="1" customWidth="1"/>
    <col min="4" max="4" width="1.42578125" customWidth="1"/>
    <col min="5" max="5" width="9.140625" bestFit="1" customWidth="1"/>
    <col min="6" max="6" width="1.42578125" customWidth="1"/>
    <col min="7" max="7" width="11.85546875" bestFit="1" customWidth="1"/>
    <col min="8" max="9" width="1.42578125" customWidth="1"/>
    <col min="10" max="10" width="19.5703125" bestFit="1" customWidth="1"/>
    <col min="11" max="11" width="1.42578125" customWidth="1"/>
    <col min="12" max="12" width="19.5703125" bestFit="1" customWidth="1"/>
    <col min="13" max="13" width="1.42578125" customWidth="1"/>
    <col min="14" max="14" width="19.5703125" bestFit="1" customWidth="1"/>
    <col min="15" max="15" width="1.42578125" customWidth="1"/>
    <col min="16" max="16" width="19.42578125" bestFit="1" customWidth="1"/>
    <col min="17" max="17" width="1.42578125" customWidth="1"/>
    <col min="18" max="18" width="10.7109375" customWidth="1"/>
  </cols>
  <sheetData>
    <row r="1" spans="1:19" ht="20.100000000000001" customHeight="1">
      <c r="A1" s="412" t="s">
        <v>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</row>
    <row r="2" spans="1:19" ht="20.100000000000001" customHeight="1">
      <c r="A2" s="413" t="s">
        <v>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</row>
    <row r="3" spans="1:19" ht="20.100000000000001" customHeight="1">
      <c r="A3" s="414" t="s">
        <v>2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</row>
    <row r="5" spans="1:19" ht="15.75">
      <c r="A5" s="415" t="s">
        <v>62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</row>
    <row r="7" spans="1:19" ht="15.75">
      <c r="C7" s="416" t="s">
        <v>63</v>
      </c>
      <c r="D7" s="397"/>
      <c r="E7" s="397"/>
      <c r="F7" s="397"/>
      <c r="G7" s="397"/>
      <c r="H7" s="397"/>
      <c r="J7" s="57" t="s">
        <v>5</v>
      </c>
      <c r="L7" s="417" t="s">
        <v>6</v>
      </c>
      <c r="M7" s="397"/>
      <c r="N7" s="397"/>
      <c r="P7" s="418" t="s">
        <v>7</v>
      </c>
      <c r="Q7" s="397"/>
      <c r="R7" s="397"/>
    </row>
    <row r="8" spans="1:19" ht="31.5">
      <c r="A8" s="58" t="s">
        <v>64</v>
      </c>
      <c r="C8" s="59" t="s">
        <v>65</v>
      </c>
      <c r="E8" s="60" t="s">
        <v>66</v>
      </c>
      <c r="G8" s="61" t="s">
        <v>67</v>
      </c>
      <c r="J8" s="62" t="s">
        <v>68</v>
      </c>
      <c r="L8" s="63" t="s">
        <v>69</v>
      </c>
      <c r="N8" s="64" t="s">
        <v>70</v>
      </c>
      <c r="P8" s="65" t="s">
        <v>68</v>
      </c>
      <c r="R8" s="66" t="s">
        <v>15</v>
      </c>
    </row>
    <row r="9" spans="1:19" ht="30">
      <c r="A9" s="67" t="s">
        <v>71</v>
      </c>
      <c r="C9" s="1" t="s">
        <v>72</v>
      </c>
      <c r="E9" s="68" t="s">
        <v>73</v>
      </c>
      <c r="G9" s="1" t="s">
        <v>74</v>
      </c>
      <c r="I9" s="469"/>
      <c r="J9" s="469">
        <v>160689556405</v>
      </c>
      <c r="K9" s="469"/>
      <c r="L9" s="469">
        <v>121756662454</v>
      </c>
      <c r="M9" s="469"/>
      <c r="N9" s="469">
        <v>188837958275</v>
      </c>
      <c r="O9" s="469"/>
      <c r="P9" s="469">
        <v>93608260584</v>
      </c>
      <c r="R9" s="471">
        <v>2.89988133857806E-2</v>
      </c>
      <c r="S9" s="480"/>
    </row>
    <row r="10" spans="1:19" ht="30">
      <c r="A10" s="69" t="s">
        <v>75</v>
      </c>
      <c r="C10" s="1" t="s">
        <v>76</v>
      </c>
      <c r="E10" s="70" t="s">
        <v>77</v>
      </c>
      <c r="G10" s="1" t="s">
        <v>78</v>
      </c>
      <c r="I10" s="469"/>
      <c r="J10" s="469">
        <v>1070000000</v>
      </c>
      <c r="K10" s="469"/>
      <c r="L10" s="469"/>
      <c r="M10" s="469"/>
      <c r="N10" s="469"/>
      <c r="O10" s="469"/>
      <c r="P10" s="469">
        <v>1070000000</v>
      </c>
      <c r="R10" s="471">
        <v>3.3147427512491114E-4</v>
      </c>
      <c r="S10" s="480"/>
    </row>
    <row r="11" spans="1:19" ht="30">
      <c r="A11" s="71" t="s">
        <v>75</v>
      </c>
      <c r="C11" s="1" t="s">
        <v>79</v>
      </c>
      <c r="E11" s="72" t="s">
        <v>73</v>
      </c>
      <c r="G11" s="1" t="s">
        <v>80</v>
      </c>
      <c r="I11" s="469"/>
      <c r="J11" s="469">
        <v>4955093</v>
      </c>
      <c r="K11" s="469"/>
      <c r="L11" s="469">
        <v>33442</v>
      </c>
      <c r="M11" s="469"/>
      <c r="N11" s="469">
        <v>0</v>
      </c>
      <c r="O11" s="469"/>
      <c r="P11" s="469">
        <v>4988535</v>
      </c>
      <c r="R11" s="471">
        <v>1.5453934794955596E-6</v>
      </c>
      <c r="S11" s="480"/>
    </row>
    <row r="12" spans="1:19" ht="30">
      <c r="A12" s="73" t="s">
        <v>75</v>
      </c>
      <c r="C12" s="1" t="s">
        <v>81</v>
      </c>
      <c r="E12" s="74" t="s">
        <v>73</v>
      </c>
      <c r="G12" s="1" t="s">
        <v>82</v>
      </c>
      <c r="I12" s="469"/>
      <c r="J12" s="469">
        <v>2685410102</v>
      </c>
      <c r="K12" s="469"/>
      <c r="L12" s="469">
        <v>32094067550</v>
      </c>
      <c r="M12" s="469"/>
      <c r="N12" s="469">
        <v>33236750000</v>
      </c>
      <c r="O12" s="469"/>
      <c r="P12" s="469">
        <v>1542727652</v>
      </c>
      <c r="R12" s="471">
        <v>4.779201216465946E-4</v>
      </c>
      <c r="S12" s="480"/>
    </row>
    <row r="13" spans="1:19" ht="30">
      <c r="A13" s="75" t="s">
        <v>75</v>
      </c>
      <c r="C13" s="1" t="s">
        <v>83</v>
      </c>
      <c r="E13" s="76" t="s">
        <v>73</v>
      </c>
      <c r="G13" s="1" t="s">
        <v>84</v>
      </c>
      <c r="I13" s="469"/>
      <c r="J13" s="469">
        <v>173792992</v>
      </c>
      <c r="K13" s="469"/>
      <c r="L13" s="469">
        <v>31360875947</v>
      </c>
      <c r="M13" s="469"/>
      <c r="N13" s="469">
        <v>10250250000</v>
      </c>
      <c r="O13" s="469"/>
      <c r="P13" s="469">
        <v>21284418939</v>
      </c>
      <c r="R13" s="471">
        <v>6.5936797563177158E-3</v>
      </c>
      <c r="S13" s="480"/>
    </row>
    <row r="14" spans="1:19" ht="19.5" thickBot="1">
      <c r="A14" s="77" t="s">
        <v>59</v>
      </c>
      <c r="I14" s="469"/>
      <c r="J14" s="470">
        <f>SUM(J9:$J$13)</f>
        <v>164623714592</v>
      </c>
      <c r="K14" s="469"/>
      <c r="L14" s="470">
        <f>SUM(L9:$L$13)</f>
        <v>185211639393</v>
      </c>
      <c r="M14" s="469"/>
      <c r="N14" s="470">
        <f>SUM(N9:$N$13)</f>
        <v>232324958275</v>
      </c>
      <c r="O14" s="469"/>
      <c r="P14" s="470">
        <f>SUM(P9:$P$13)</f>
        <v>117510395710</v>
      </c>
      <c r="R14" s="473">
        <f>SUM(R9:$R$13)</f>
        <v>3.6403432932349315E-2</v>
      </c>
    </row>
    <row r="15" spans="1:19" ht="15.75" thickTop="1">
      <c r="J15" s="78"/>
      <c r="L15" s="79"/>
      <c r="N15" s="80"/>
      <c r="P15" s="81"/>
      <c r="R15" s="82"/>
    </row>
    <row r="16" spans="1:19">
      <c r="J16" s="478"/>
      <c r="L16" s="478"/>
      <c r="P16" s="478"/>
    </row>
    <row r="17" spans="10:16">
      <c r="J17" s="478"/>
      <c r="L17" s="478"/>
      <c r="N17" s="478"/>
      <c r="P17" s="478"/>
    </row>
    <row r="18" spans="10:16">
      <c r="J18" s="478"/>
      <c r="K18" s="478"/>
      <c r="L18" s="478"/>
      <c r="M18" s="478"/>
      <c r="N18" s="478"/>
      <c r="O18" s="478"/>
      <c r="P18" s="478"/>
    </row>
    <row r="19" spans="10:16">
      <c r="J19" s="478"/>
      <c r="K19" s="478"/>
      <c r="L19" s="478"/>
      <c r="M19" s="478"/>
      <c r="N19" s="478"/>
      <c r="O19" s="478"/>
      <c r="P19" s="478"/>
    </row>
  </sheetData>
  <mergeCells count="7">
    <mergeCell ref="A1:R1"/>
    <mergeCell ref="A2:R2"/>
    <mergeCell ref="A3:R3"/>
    <mergeCell ref="A5:R5"/>
    <mergeCell ref="C7:H7"/>
    <mergeCell ref="L7:N7"/>
    <mergeCell ref="P7:R7"/>
  </mergeCells>
  <pageMargins left="0.7" right="0.7" top="0.75" bottom="0.75" header="0.3" footer="0.3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3"/>
  <sheetViews>
    <sheetView rightToLeft="1" view="pageBreakPreview" zoomScale="120" zoomScaleNormal="100" zoomScaleSheetLayoutView="120" workbookViewId="0">
      <selection activeCell="J8" sqref="J8:K13"/>
    </sheetView>
  </sheetViews>
  <sheetFormatPr defaultRowHeight="1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</cols>
  <sheetData>
    <row r="1" spans="1:11" ht="20.100000000000001" customHeight="1">
      <c r="A1" s="419" t="s">
        <v>0</v>
      </c>
      <c r="B1" s="388"/>
      <c r="C1" s="388"/>
      <c r="D1" s="388"/>
      <c r="E1" s="388"/>
      <c r="F1" s="388"/>
      <c r="G1" s="388"/>
      <c r="H1" s="388"/>
      <c r="I1" s="388"/>
    </row>
    <row r="2" spans="1:11" ht="20.100000000000001" customHeight="1">
      <c r="A2" s="420" t="s">
        <v>85</v>
      </c>
      <c r="B2" s="388"/>
      <c r="C2" s="388"/>
      <c r="D2" s="388"/>
      <c r="E2" s="388"/>
      <c r="F2" s="388"/>
      <c r="G2" s="388"/>
      <c r="H2" s="388"/>
      <c r="I2" s="388"/>
    </row>
    <row r="3" spans="1:11" ht="20.100000000000001" customHeight="1">
      <c r="A3" s="421" t="s">
        <v>2</v>
      </c>
      <c r="B3" s="388"/>
      <c r="C3" s="388"/>
      <c r="D3" s="388"/>
      <c r="E3" s="388"/>
      <c r="F3" s="388"/>
      <c r="G3" s="388"/>
      <c r="H3" s="388"/>
      <c r="I3" s="388"/>
    </row>
    <row r="5" spans="1:11" ht="15.75">
      <c r="A5" s="422" t="s">
        <v>86</v>
      </c>
      <c r="B5" s="388"/>
      <c r="C5" s="388"/>
      <c r="D5" s="388"/>
      <c r="E5" s="388"/>
      <c r="F5" s="388"/>
      <c r="G5" s="388"/>
      <c r="H5" s="388"/>
      <c r="I5" s="388"/>
    </row>
    <row r="7" spans="1:11" ht="31.5">
      <c r="A7" s="83" t="s">
        <v>87</v>
      </c>
      <c r="C7" s="84" t="s">
        <v>88</v>
      </c>
      <c r="E7" s="85" t="s">
        <v>68</v>
      </c>
      <c r="G7" s="86" t="s">
        <v>89</v>
      </c>
      <c r="I7" s="87" t="s">
        <v>90</v>
      </c>
    </row>
    <row r="8" spans="1:11" ht="18.75">
      <c r="A8" s="88" t="s">
        <v>91</v>
      </c>
      <c r="C8" s="1" t="s">
        <v>92</v>
      </c>
      <c r="E8" s="469">
        <v>218353998863</v>
      </c>
      <c r="G8" s="471">
        <f>E8/219862622934</f>
        <v>0.99313833315154765</v>
      </c>
      <c r="H8" s="472"/>
      <c r="I8" s="471">
        <v>6.7643676162372532E-2</v>
      </c>
      <c r="K8" s="479"/>
    </row>
    <row r="9" spans="1:11" ht="18.75">
      <c r="A9" s="89" t="s">
        <v>93</v>
      </c>
      <c r="C9" s="1" t="s">
        <v>94</v>
      </c>
      <c r="E9" s="469">
        <v>0</v>
      </c>
      <c r="G9" s="471">
        <f>E9/219862622934</f>
        <v>0</v>
      </c>
      <c r="H9" s="472"/>
      <c r="I9" s="471">
        <v>0</v>
      </c>
      <c r="J9" s="480"/>
      <c r="K9" s="480"/>
    </row>
    <row r="10" spans="1:11" ht="18.75">
      <c r="A10" s="90" t="s">
        <v>95</v>
      </c>
      <c r="C10" s="1" t="s">
        <v>96</v>
      </c>
      <c r="E10" s="469">
        <v>752758928</v>
      </c>
      <c r="G10" s="471">
        <f>E10/219862622934</f>
        <v>3.4237694336338776E-3</v>
      </c>
      <c r="H10" s="472"/>
      <c r="I10" s="471">
        <v>2.331964672921544E-4</v>
      </c>
      <c r="J10" s="480"/>
      <c r="K10" s="480"/>
    </row>
    <row r="11" spans="1:11" ht="18.75">
      <c r="A11" s="91" t="s">
        <v>97</v>
      </c>
      <c r="C11" s="1" t="s">
        <v>98</v>
      </c>
      <c r="E11" s="469">
        <v>1550000417</v>
      </c>
      <c r="G11" s="471">
        <f>E11/219862622934</f>
        <v>7.0498586631766447E-3</v>
      </c>
      <c r="H11" s="472"/>
      <c r="I11" s="471">
        <v>4.8017314454989253E-4</v>
      </c>
      <c r="J11" s="480"/>
      <c r="K11" s="480"/>
    </row>
    <row r="12" spans="1:11" ht="19.5" thickBot="1">
      <c r="A12" s="92" t="s">
        <v>59</v>
      </c>
      <c r="E12" s="470">
        <f>SUM(E8:$E$11)</f>
        <v>220656758208</v>
      </c>
      <c r="G12" s="473">
        <f>SUM(G8:$G$11)</f>
        <v>1.0036119612483581</v>
      </c>
      <c r="H12" s="472"/>
      <c r="I12" s="473">
        <f>SUM(I8:$I$11)</f>
        <v>6.8357045774214573E-2</v>
      </c>
      <c r="J12" s="480"/>
      <c r="K12" s="480"/>
    </row>
    <row r="13" spans="1:11" ht="15.75" thickTop="1">
      <c r="E13" s="93"/>
      <c r="G13" s="94"/>
      <c r="I13" s="95"/>
      <c r="J13" s="480"/>
      <c r="K13" s="480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36"/>
  <sheetViews>
    <sheetView rightToLeft="1" view="pageBreakPreview" topLeftCell="A9" zoomScale="90" zoomScaleNormal="100" zoomScaleSheetLayoutView="90" workbookViewId="0">
      <selection activeCell="N32" sqref="N32"/>
    </sheetView>
  </sheetViews>
  <sheetFormatPr defaultRowHeight="15"/>
  <cols>
    <col min="1" max="1" width="17" customWidth="1"/>
    <col min="2" max="2" width="1.42578125" customWidth="1"/>
    <col min="3" max="3" width="12.7109375" bestFit="1" customWidth="1"/>
    <col min="4" max="4" width="1.42578125" customWidth="1"/>
    <col min="5" max="5" width="16.42578125" bestFit="1" customWidth="1"/>
    <col min="6" max="6" width="1.42578125" customWidth="1"/>
    <col min="7" max="7" width="10.7109375" bestFit="1" customWidth="1"/>
    <col min="8" max="8" width="1.42578125" customWidth="1"/>
    <col min="9" max="9" width="18.140625" bestFit="1" customWidth="1"/>
    <col min="10" max="10" width="1.42578125" customWidth="1"/>
    <col min="11" max="11" width="16.7109375" bestFit="1" customWidth="1"/>
    <col min="12" max="12" width="1.42578125" customWidth="1"/>
    <col min="13" max="13" width="18.140625" bestFit="1" customWidth="1"/>
    <col min="14" max="14" width="1.42578125" customWidth="1"/>
    <col min="15" max="15" width="19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9.42578125" bestFit="1" customWidth="1"/>
  </cols>
  <sheetData>
    <row r="1" spans="1:19" ht="20.100000000000001" customHeight="1">
      <c r="A1" s="423" t="s">
        <v>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</row>
    <row r="2" spans="1:19" ht="20.100000000000001" customHeight="1">
      <c r="A2" s="424" t="s">
        <v>85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</row>
    <row r="3" spans="1:19" ht="20.100000000000001" customHeight="1">
      <c r="A3" s="425" t="s">
        <v>2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</row>
    <row r="5" spans="1:19" ht="15.75">
      <c r="A5" s="426" t="s">
        <v>99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</row>
    <row r="7" spans="1:19" ht="15.75">
      <c r="C7" s="427" t="s">
        <v>100</v>
      </c>
      <c r="D7" s="397"/>
      <c r="E7" s="397"/>
      <c r="F7" s="397"/>
      <c r="G7" s="397"/>
      <c r="I7" s="428" t="s">
        <v>101</v>
      </c>
      <c r="J7" s="397"/>
      <c r="K7" s="397"/>
      <c r="L7" s="397"/>
      <c r="M7" s="397"/>
      <c r="O7" s="429" t="s">
        <v>7</v>
      </c>
      <c r="P7" s="397"/>
      <c r="Q7" s="397"/>
      <c r="R7" s="397"/>
      <c r="S7" s="397"/>
    </row>
    <row r="8" spans="1:19" ht="47.25">
      <c r="A8" s="96" t="s">
        <v>60</v>
      </c>
      <c r="C8" s="97" t="s">
        <v>102</v>
      </c>
      <c r="E8" s="98" t="s">
        <v>103</v>
      </c>
      <c r="G8" s="99" t="s">
        <v>104</v>
      </c>
      <c r="I8" s="100" t="s">
        <v>105</v>
      </c>
      <c r="K8" s="101" t="s">
        <v>106</v>
      </c>
      <c r="M8" s="102" t="s">
        <v>107</v>
      </c>
      <c r="O8" s="103" t="s">
        <v>105</v>
      </c>
      <c r="Q8" s="104" t="s">
        <v>106</v>
      </c>
      <c r="S8" s="105" t="s">
        <v>107</v>
      </c>
    </row>
    <row r="9" spans="1:19" ht="30">
      <c r="A9" s="106" t="s">
        <v>17</v>
      </c>
      <c r="C9" s="1" t="s">
        <v>108</v>
      </c>
      <c r="E9" s="469">
        <v>2500000</v>
      </c>
      <c r="F9" s="469"/>
      <c r="G9" s="469">
        <v>1700</v>
      </c>
      <c r="H9" s="469"/>
      <c r="I9" s="469">
        <v>0</v>
      </c>
      <c r="J9" s="469"/>
      <c r="K9" s="469">
        <v>0</v>
      </c>
      <c r="L9" s="469"/>
      <c r="M9" s="469">
        <v>0</v>
      </c>
      <c r="N9" s="469"/>
      <c r="O9" s="469">
        <v>4250000000</v>
      </c>
      <c r="P9" s="469"/>
      <c r="Q9" s="469">
        <v>0</v>
      </c>
      <c r="R9" s="469"/>
      <c r="S9" s="469">
        <v>4250000000</v>
      </c>
    </row>
    <row r="10" spans="1:19" ht="18.75">
      <c r="A10" s="107" t="s">
        <v>23</v>
      </c>
      <c r="C10" s="1" t="s">
        <v>109</v>
      </c>
      <c r="E10" s="469">
        <v>30220930</v>
      </c>
      <c r="F10" s="469"/>
      <c r="G10" s="469">
        <v>130</v>
      </c>
      <c r="H10" s="469"/>
      <c r="I10" s="469">
        <v>3928720900</v>
      </c>
      <c r="J10" s="469"/>
      <c r="K10" s="469">
        <v>0</v>
      </c>
      <c r="L10" s="469"/>
      <c r="M10" s="469">
        <v>3928720900</v>
      </c>
      <c r="N10" s="469"/>
      <c r="O10" s="469">
        <v>3928720900</v>
      </c>
      <c r="P10" s="469"/>
      <c r="Q10" s="469">
        <v>0</v>
      </c>
      <c r="R10" s="469"/>
      <c r="S10" s="469">
        <v>3928720900</v>
      </c>
    </row>
    <row r="11" spans="1:19" ht="30">
      <c r="A11" s="108" t="s">
        <v>110</v>
      </c>
      <c r="C11" s="1" t="s">
        <v>111</v>
      </c>
      <c r="E11" s="469">
        <v>25453</v>
      </c>
      <c r="F11" s="469"/>
      <c r="G11" s="469">
        <v>40</v>
      </c>
      <c r="H11" s="469"/>
      <c r="I11" s="469">
        <v>0</v>
      </c>
      <c r="J11" s="469"/>
      <c r="K11" s="469">
        <v>0</v>
      </c>
      <c r="L11" s="469"/>
      <c r="M11" s="469">
        <v>0</v>
      </c>
      <c r="N11" s="469"/>
      <c r="O11" s="469">
        <v>1018120</v>
      </c>
      <c r="P11" s="469"/>
      <c r="Q11" s="469">
        <v>0</v>
      </c>
      <c r="R11" s="469"/>
      <c r="S11" s="469">
        <v>1018120</v>
      </c>
    </row>
    <row r="12" spans="1:19" ht="30">
      <c r="A12" s="109" t="s">
        <v>112</v>
      </c>
      <c r="C12" s="1" t="s">
        <v>113</v>
      </c>
      <c r="E12" s="469">
        <v>325402</v>
      </c>
      <c r="F12" s="469"/>
      <c r="G12" s="469">
        <v>430</v>
      </c>
      <c r="H12" s="469"/>
      <c r="I12" s="469">
        <v>0</v>
      </c>
      <c r="J12" s="469"/>
      <c r="K12" s="469">
        <v>0</v>
      </c>
      <c r="L12" s="469"/>
      <c r="M12" s="469">
        <v>0</v>
      </c>
      <c r="N12" s="469"/>
      <c r="O12" s="469">
        <v>139922860</v>
      </c>
      <c r="P12" s="469"/>
      <c r="Q12" s="469">
        <v>-95772</v>
      </c>
      <c r="R12" s="469"/>
      <c r="S12" s="469">
        <v>139827088</v>
      </c>
    </row>
    <row r="13" spans="1:19" ht="30">
      <c r="A13" s="110" t="s">
        <v>114</v>
      </c>
      <c r="C13" s="1" t="s">
        <v>115</v>
      </c>
      <c r="E13" s="469">
        <v>587000</v>
      </c>
      <c r="F13" s="469"/>
      <c r="G13" s="469">
        <v>17165</v>
      </c>
      <c r="H13" s="469"/>
      <c r="I13" s="469">
        <v>0</v>
      </c>
      <c r="J13" s="469"/>
      <c r="K13" s="469">
        <v>0</v>
      </c>
      <c r="L13" s="469"/>
      <c r="M13" s="469">
        <v>0</v>
      </c>
      <c r="N13" s="469"/>
      <c r="O13" s="469">
        <v>10075855000</v>
      </c>
      <c r="P13" s="469"/>
      <c r="Q13" s="469">
        <v>-222708115</v>
      </c>
      <c r="R13" s="469"/>
      <c r="S13" s="469">
        <v>9853146885</v>
      </c>
    </row>
    <row r="14" spans="1:19" ht="30">
      <c r="A14" s="111" t="s">
        <v>26</v>
      </c>
      <c r="C14" s="1" t="s">
        <v>116</v>
      </c>
      <c r="E14" s="469">
        <v>1316253</v>
      </c>
      <c r="F14" s="469"/>
      <c r="G14" s="469">
        <v>3450</v>
      </c>
      <c r="H14" s="469"/>
      <c r="I14" s="469">
        <v>0</v>
      </c>
      <c r="J14" s="469"/>
      <c r="K14" s="469">
        <v>0</v>
      </c>
      <c r="L14" s="469"/>
      <c r="M14" s="469">
        <v>0</v>
      </c>
      <c r="N14" s="469"/>
      <c r="O14" s="469">
        <v>4541072850</v>
      </c>
      <c r="P14" s="469"/>
      <c r="Q14" s="469">
        <v>0</v>
      </c>
      <c r="R14" s="469"/>
      <c r="S14" s="469">
        <v>4541072850</v>
      </c>
    </row>
    <row r="15" spans="1:19" ht="30">
      <c r="A15" s="112" t="s">
        <v>27</v>
      </c>
      <c r="C15" s="1" t="s">
        <v>117</v>
      </c>
      <c r="E15" s="469">
        <v>2000000</v>
      </c>
      <c r="F15" s="469"/>
      <c r="G15" s="469">
        <v>212</v>
      </c>
      <c r="H15" s="469"/>
      <c r="I15" s="469">
        <v>424000000</v>
      </c>
      <c r="J15" s="469"/>
      <c r="K15" s="469">
        <v>-23844861</v>
      </c>
      <c r="L15" s="469"/>
      <c r="M15" s="469">
        <v>400155139</v>
      </c>
      <c r="N15" s="469"/>
      <c r="O15" s="469">
        <v>424000000</v>
      </c>
      <c r="P15" s="469"/>
      <c r="Q15" s="469">
        <v>-23844861</v>
      </c>
      <c r="R15" s="469"/>
      <c r="S15" s="469">
        <v>400155139</v>
      </c>
    </row>
    <row r="16" spans="1:19" ht="18.75">
      <c r="A16" s="113" t="s">
        <v>31</v>
      </c>
      <c r="C16" s="1" t="s">
        <v>118</v>
      </c>
      <c r="E16" s="469">
        <v>18700000</v>
      </c>
      <c r="F16" s="469"/>
      <c r="G16" s="469">
        <v>1930</v>
      </c>
      <c r="H16" s="469"/>
      <c r="I16" s="469">
        <v>0</v>
      </c>
      <c r="J16" s="469"/>
      <c r="K16" s="469">
        <v>0</v>
      </c>
      <c r="L16" s="469"/>
      <c r="M16" s="469">
        <v>0</v>
      </c>
      <c r="N16" s="469"/>
      <c r="O16" s="469">
        <v>36091000000</v>
      </c>
      <c r="P16" s="469"/>
      <c r="Q16" s="469">
        <v>0</v>
      </c>
      <c r="R16" s="469"/>
      <c r="S16" s="469">
        <v>36091000000</v>
      </c>
    </row>
    <row r="17" spans="1:19" ht="30">
      <c r="A17" s="114" t="s">
        <v>32</v>
      </c>
      <c r="C17" s="1" t="s">
        <v>119</v>
      </c>
      <c r="E17" s="469">
        <v>26512314</v>
      </c>
      <c r="F17" s="469"/>
      <c r="G17" s="469">
        <v>400</v>
      </c>
      <c r="H17" s="469"/>
      <c r="I17" s="469">
        <v>10604925600</v>
      </c>
      <c r="J17" s="469"/>
      <c r="K17" s="469">
        <v>-1005922887</v>
      </c>
      <c r="L17" s="469"/>
      <c r="M17" s="469">
        <v>9599002713</v>
      </c>
      <c r="N17" s="469"/>
      <c r="O17" s="469">
        <v>10604925600</v>
      </c>
      <c r="P17" s="469"/>
      <c r="Q17" s="469">
        <v>-558826622</v>
      </c>
      <c r="R17" s="469"/>
      <c r="S17" s="469">
        <v>10046098978</v>
      </c>
    </row>
    <row r="18" spans="1:19" ht="30">
      <c r="A18" s="115" t="s">
        <v>33</v>
      </c>
      <c r="C18" s="1" t="s">
        <v>120</v>
      </c>
      <c r="E18" s="469">
        <v>11358171</v>
      </c>
      <c r="F18" s="469"/>
      <c r="G18" s="469">
        <v>720</v>
      </c>
      <c r="H18" s="469"/>
      <c r="I18" s="469">
        <v>0</v>
      </c>
      <c r="J18" s="469"/>
      <c r="K18" s="469">
        <v>0</v>
      </c>
      <c r="L18" s="469"/>
      <c r="M18" s="469">
        <v>0</v>
      </c>
      <c r="N18" s="469"/>
      <c r="O18" s="469">
        <v>8177883120</v>
      </c>
      <c r="P18" s="469"/>
      <c r="Q18" s="469">
        <v>-164655365</v>
      </c>
      <c r="R18" s="469"/>
      <c r="S18" s="469">
        <v>8013227755</v>
      </c>
    </row>
    <row r="19" spans="1:19" ht="18.75">
      <c r="A19" s="116" t="s">
        <v>35</v>
      </c>
      <c r="C19" s="1" t="s">
        <v>121</v>
      </c>
      <c r="E19" s="469">
        <v>7655956</v>
      </c>
      <c r="F19" s="469"/>
      <c r="G19" s="469">
        <v>2000</v>
      </c>
      <c r="H19" s="469"/>
      <c r="I19" s="469">
        <v>0</v>
      </c>
      <c r="J19" s="469"/>
      <c r="K19" s="469">
        <v>0</v>
      </c>
      <c r="L19" s="469"/>
      <c r="M19" s="469">
        <v>0</v>
      </c>
      <c r="N19" s="469"/>
      <c r="O19" s="469">
        <v>15311912000</v>
      </c>
      <c r="P19" s="469"/>
      <c r="Q19" s="469">
        <v>0</v>
      </c>
      <c r="R19" s="469"/>
      <c r="S19" s="469">
        <v>15311912000</v>
      </c>
    </row>
    <row r="20" spans="1:19" ht="18.75">
      <c r="A20" s="117" t="s">
        <v>36</v>
      </c>
      <c r="C20" s="1" t="s">
        <v>122</v>
      </c>
      <c r="E20" s="469">
        <v>900000</v>
      </c>
      <c r="F20" s="469"/>
      <c r="G20" s="469">
        <v>2500</v>
      </c>
      <c r="H20" s="469"/>
      <c r="I20" s="469">
        <v>2250000000</v>
      </c>
      <c r="J20" s="469"/>
      <c r="K20" s="469">
        <v>-244505495</v>
      </c>
      <c r="L20" s="469"/>
      <c r="M20" s="469">
        <v>2005494505</v>
      </c>
      <c r="N20" s="469"/>
      <c r="O20" s="469">
        <v>2250000000</v>
      </c>
      <c r="P20" s="469"/>
      <c r="Q20" s="469">
        <v>-244505495</v>
      </c>
      <c r="R20" s="469"/>
      <c r="S20" s="469">
        <v>2005494505</v>
      </c>
    </row>
    <row r="21" spans="1:19" ht="30">
      <c r="A21" s="118" t="s">
        <v>38</v>
      </c>
      <c r="C21" s="1" t="s">
        <v>117</v>
      </c>
      <c r="E21" s="469">
        <v>3000000</v>
      </c>
      <c r="F21" s="469"/>
      <c r="G21" s="469">
        <v>450</v>
      </c>
      <c r="H21" s="469"/>
      <c r="I21" s="469">
        <v>1350000000</v>
      </c>
      <c r="J21" s="469"/>
      <c r="K21" s="469">
        <v>-128053317</v>
      </c>
      <c r="L21" s="469"/>
      <c r="M21" s="469">
        <v>1221946683</v>
      </c>
      <c r="N21" s="469"/>
      <c r="O21" s="469">
        <v>1350000000</v>
      </c>
      <c r="P21" s="469"/>
      <c r="Q21" s="469">
        <v>-128053317</v>
      </c>
      <c r="R21" s="469"/>
      <c r="S21" s="469">
        <v>1221946683</v>
      </c>
    </row>
    <row r="22" spans="1:19" ht="18.75">
      <c r="A22" s="119" t="s">
        <v>44</v>
      </c>
      <c r="C22" s="1" t="s">
        <v>123</v>
      </c>
      <c r="E22" s="469">
        <v>2400000</v>
      </c>
      <c r="F22" s="469"/>
      <c r="G22" s="469">
        <v>700</v>
      </c>
      <c r="H22" s="469"/>
      <c r="I22" s="469">
        <v>0</v>
      </c>
      <c r="J22" s="469"/>
      <c r="K22" s="469">
        <v>0</v>
      </c>
      <c r="L22" s="469"/>
      <c r="M22" s="469">
        <v>0</v>
      </c>
      <c r="N22" s="469"/>
      <c r="O22" s="469">
        <v>1680000000</v>
      </c>
      <c r="P22" s="469"/>
      <c r="Q22" s="469">
        <v>-80000000</v>
      </c>
      <c r="R22" s="469"/>
      <c r="S22" s="469">
        <v>1600000000</v>
      </c>
    </row>
    <row r="23" spans="1:19" ht="18.75">
      <c r="A23" s="120" t="s">
        <v>124</v>
      </c>
      <c r="C23" s="1" t="s">
        <v>125</v>
      </c>
      <c r="E23" s="469">
        <v>1685086</v>
      </c>
      <c r="F23" s="469"/>
      <c r="G23" s="469">
        <v>1840</v>
      </c>
      <c r="H23" s="469"/>
      <c r="I23" s="469">
        <v>0</v>
      </c>
      <c r="J23" s="469"/>
      <c r="K23" s="469">
        <v>0</v>
      </c>
      <c r="L23" s="469"/>
      <c r="M23" s="469">
        <v>0</v>
      </c>
      <c r="N23" s="469"/>
      <c r="O23" s="469">
        <v>3100558240</v>
      </c>
      <c r="P23" s="469"/>
      <c r="Q23" s="469">
        <v>-301043688</v>
      </c>
      <c r="R23" s="469"/>
      <c r="S23" s="469">
        <v>2799514552</v>
      </c>
    </row>
    <row r="24" spans="1:19" ht="18.75">
      <c r="A24" s="121" t="s">
        <v>126</v>
      </c>
      <c r="C24" s="1" t="s">
        <v>127</v>
      </c>
      <c r="E24" s="469">
        <v>2000000</v>
      </c>
      <c r="F24" s="469"/>
      <c r="G24" s="469">
        <v>4500</v>
      </c>
      <c r="H24" s="469"/>
      <c r="I24" s="469">
        <v>0</v>
      </c>
      <c r="J24" s="469"/>
      <c r="K24" s="469">
        <v>0</v>
      </c>
      <c r="L24" s="469"/>
      <c r="M24" s="469">
        <v>0</v>
      </c>
      <c r="N24" s="469"/>
      <c r="O24" s="469">
        <v>9000000000</v>
      </c>
      <c r="P24" s="469"/>
      <c r="Q24" s="469">
        <v>-699305117</v>
      </c>
      <c r="R24" s="469"/>
      <c r="S24" s="469">
        <v>8300694883</v>
      </c>
    </row>
    <row r="25" spans="1:19" ht="18.75">
      <c r="A25" s="122" t="s">
        <v>49</v>
      </c>
      <c r="C25" s="1" t="s">
        <v>128</v>
      </c>
      <c r="E25" s="469">
        <v>2450000</v>
      </c>
      <c r="F25" s="469"/>
      <c r="G25" s="469">
        <v>2020</v>
      </c>
      <c r="H25" s="469"/>
      <c r="I25" s="469">
        <v>4949000000</v>
      </c>
      <c r="J25" s="469"/>
      <c r="K25" s="469">
        <v>-272275081</v>
      </c>
      <c r="L25" s="469"/>
      <c r="M25" s="469">
        <v>4676724919</v>
      </c>
      <c r="N25" s="469"/>
      <c r="O25" s="469">
        <v>4949001660</v>
      </c>
      <c r="P25" s="469"/>
      <c r="Q25" s="469">
        <v>-133945876</v>
      </c>
      <c r="R25" s="469"/>
      <c r="S25" s="469">
        <v>4815055784</v>
      </c>
    </row>
    <row r="26" spans="1:19" ht="18.75">
      <c r="A26" s="123" t="s">
        <v>52</v>
      </c>
      <c r="C26" s="1" t="s">
        <v>129</v>
      </c>
      <c r="E26" s="469">
        <v>7236530</v>
      </c>
      <c r="F26" s="469"/>
      <c r="G26" s="469">
        <v>3530</v>
      </c>
      <c r="H26" s="469"/>
      <c r="I26" s="469">
        <v>0</v>
      </c>
      <c r="J26" s="469"/>
      <c r="K26" s="469">
        <v>0</v>
      </c>
      <c r="L26" s="469"/>
      <c r="M26" s="469">
        <v>0</v>
      </c>
      <c r="N26" s="469"/>
      <c r="O26" s="469">
        <v>25544950900</v>
      </c>
      <c r="P26" s="469"/>
      <c r="Q26" s="469">
        <v>0</v>
      </c>
      <c r="R26" s="469"/>
      <c r="S26" s="469">
        <v>25544950900</v>
      </c>
    </row>
    <row r="27" spans="1:19" ht="18.75">
      <c r="A27" s="124" t="s">
        <v>130</v>
      </c>
      <c r="C27" s="1" t="s">
        <v>108</v>
      </c>
      <c r="E27" s="469">
        <v>1565000</v>
      </c>
      <c r="F27" s="469"/>
      <c r="G27" s="469">
        <v>13600</v>
      </c>
      <c r="H27" s="469"/>
      <c r="I27" s="469">
        <v>0</v>
      </c>
      <c r="J27" s="469"/>
      <c r="K27" s="469">
        <v>0</v>
      </c>
      <c r="L27" s="469"/>
      <c r="M27" s="469">
        <v>0</v>
      </c>
      <c r="N27" s="469"/>
      <c r="O27" s="469">
        <v>21284000000</v>
      </c>
      <c r="P27" s="469"/>
      <c r="Q27" s="469">
        <v>-259209743</v>
      </c>
      <c r="R27" s="469"/>
      <c r="S27" s="469">
        <v>21024790257</v>
      </c>
    </row>
    <row r="28" spans="1:19" ht="30">
      <c r="A28" s="125" t="s">
        <v>54</v>
      </c>
      <c r="C28" s="1" t="s">
        <v>131</v>
      </c>
      <c r="E28" s="469">
        <v>500000</v>
      </c>
      <c r="F28" s="469"/>
      <c r="G28" s="469">
        <v>300</v>
      </c>
      <c r="H28" s="469"/>
      <c r="I28" s="469">
        <v>0</v>
      </c>
      <c r="J28" s="469"/>
      <c r="K28" s="469">
        <v>0</v>
      </c>
      <c r="L28" s="469"/>
      <c r="M28" s="469">
        <v>0</v>
      </c>
      <c r="N28" s="469"/>
      <c r="O28" s="469">
        <v>150000000</v>
      </c>
      <c r="P28" s="469"/>
      <c r="Q28" s="469">
        <v>0</v>
      </c>
      <c r="R28" s="469"/>
      <c r="S28" s="469">
        <v>150000000</v>
      </c>
    </row>
    <row r="29" spans="1:19" ht="18.75">
      <c r="A29" s="126" t="s">
        <v>57</v>
      </c>
      <c r="C29" s="1" t="s">
        <v>132</v>
      </c>
      <c r="E29" s="469">
        <v>23692722</v>
      </c>
      <c r="F29" s="469"/>
      <c r="G29" s="469">
        <v>7</v>
      </c>
      <c r="H29" s="469"/>
      <c r="I29" s="469">
        <v>165849054</v>
      </c>
      <c r="J29" s="469"/>
      <c r="K29" s="469">
        <v>-5065775</v>
      </c>
      <c r="L29" s="469"/>
      <c r="M29" s="469">
        <v>160783279</v>
      </c>
      <c r="N29" s="469"/>
      <c r="O29" s="469">
        <v>165849054</v>
      </c>
      <c r="P29" s="469"/>
      <c r="Q29" s="469">
        <v>-5065775</v>
      </c>
      <c r="R29" s="469"/>
      <c r="S29" s="469">
        <v>160783279</v>
      </c>
    </row>
    <row r="30" spans="1:19" ht="30">
      <c r="A30" s="127" t="s">
        <v>58</v>
      </c>
      <c r="C30" s="1" t="s">
        <v>133</v>
      </c>
      <c r="E30" s="469">
        <v>10449077</v>
      </c>
      <c r="F30" s="469"/>
      <c r="G30" s="469">
        <v>1440</v>
      </c>
      <c r="H30" s="469"/>
      <c r="I30" s="469">
        <v>15046670880</v>
      </c>
      <c r="J30" s="469"/>
      <c r="K30" s="469">
        <v>-901056273</v>
      </c>
      <c r="L30" s="469"/>
      <c r="M30" s="469">
        <v>14145614607</v>
      </c>
      <c r="N30" s="469"/>
      <c r="O30" s="469">
        <v>15046673152</v>
      </c>
      <c r="P30" s="469"/>
      <c r="Q30" s="469">
        <v>-901056273</v>
      </c>
      <c r="R30" s="469"/>
      <c r="S30" s="469">
        <v>14145616879</v>
      </c>
    </row>
    <row r="31" spans="1:19" ht="18.75">
      <c r="A31" s="484" t="s">
        <v>189</v>
      </c>
      <c r="C31" s="1"/>
      <c r="E31" s="469">
        <v>0</v>
      </c>
      <c r="F31" s="469"/>
      <c r="G31" s="469">
        <v>0</v>
      </c>
      <c r="H31" s="469"/>
      <c r="I31" s="469">
        <v>0</v>
      </c>
      <c r="J31" s="469"/>
      <c r="K31" s="469">
        <v>0</v>
      </c>
      <c r="L31" s="469"/>
      <c r="M31" s="469">
        <v>0</v>
      </c>
      <c r="N31" s="469"/>
      <c r="O31" s="469">
        <v>45279</v>
      </c>
      <c r="P31" s="469"/>
      <c r="Q31" s="469">
        <v>0</v>
      </c>
      <c r="R31" s="469"/>
      <c r="S31" s="469">
        <f>O31</f>
        <v>45279</v>
      </c>
    </row>
    <row r="32" spans="1:19" ht="19.5" thickBot="1">
      <c r="A32" s="128" t="s">
        <v>59</v>
      </c>
      <c r="E32" s="469"/>
      <c r="F32" s="469"/>
      <c r="G32" s="469"/>
      <c r="H32" s="469"/>
      <c r="I32" s="470">
        <f>SUM(I9:$I$30)</f>
        <v>38719166434</v>
      </c>
      <c r="J32" s="469"/>
      <c r="K32" s="470">
        <f>SUM(K9:$K$30)</f>
        <v>-2580723689</v>
      </c>
      <c r="L32" s="469"/>
      <c r="M32" s="470">
        <f>SUM(M9:$M$30)</f>
        <v>36138442745</v>
      </c>
      <c r="N32" s="469"/>
      <c r="O32" s="470">
        <f>SUM(O9:$O$31)</f>
        <v>178067388735</v>
      </c>
      <c r="P32" s="469"/>
      <c r="Q32" s="470">
        <f>SUM(Q9:$Q$30)</f>
        <v>-3722316019</v>
      </c>
      <c r="R32" s="469"/>
      <c r="S32" s="470">
        <f>SUM(S9:$S$31)</f>
        <v>174345072716</v>
      </c>
    </row>
    <row r="33" spans="9:19" ht="15.75" thickTop="1">
      <c r="I33" s="129"/>
      <c r="K33" s="130"/>
      <c r="M33" s="131"/>
      <c r="O33" s="132"/>
      <c r="Q33" s="133"/>
      <c r="S33" s="134"/>
    </row>
    <row r="34" spans="9:19">
      <c r="I34" s="478"/>
      <c r="K34" s="478"/>
      <c r="O34" s="478"/>
      <c r="Q34" s="478"/>
    </row>
    <row r="35" spans="9:19">
      <c r="I35" s="478"/>
      <c r="J35" s="478"/>
      <c r="K35" s="478"/>
      <c r="P35" s="478"/>
      <c r="Q35" s="478"/>
    </row>
    <row r="36" spans="9:19">
      <c r="S36" s="479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15"/>
  <sheetViews>
    <sheetView rightToLeft="1" view="pageBreakPreview" zoomScale="120" zoomScaleNormal="100" zoomScaleSheetLayoutView="120" workbookViewId="0">
      <selection activeCell="L11" sqref="L11"/>
    </sheetView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7" width="1.42578125" customWidth="1"/>
    <col min="8" max="8" width="18.42578125" customWidth="1"/>
    <col min="9" max="9" width="1.42578125" customWidth="1"/>
    <col min="10" max="10" width="14.140625" customWidth="1"/>
    <col min="11" max="11" width="1.42578125" customWidth="1"/>
    <col min="12" max="12" width="18.42578125" customWidth="1"/>
    <col min="13" max="13" width="1.42578125" customWidth="1"/>
    <col min="14" max="14" width="18.42578125" customWidth="1"/>
    <col min="15" max="15" width="1.42578125" customWidth="1"/>
    <col min="16" max="16" width="14.140625" customWidth="1"/>
    <col min="17" max="17" width="1.42578125" customWidth="1"/>
    <col min="18" max="18" width="18.42578125" customWidth="1"/>
  </cols>
  <sheetData>
    <row r="1" spans="1:18" ht="20.100000000000001" customHeight="1">
      <c r="A1" s="430" t="s">
        <v>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</row>
    <row r="2" spans="1:18" ht="20.100000000000001" customHeight="1">
      <c r="A2" s="431" t="s">
        <v>85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</row>
    <row r="3" spans="1:18" ht="20.100000000000001" customHeight="1">
      <c r="A3" s="432" t="s">
        <v>2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</row>
    <row r="5" spans="1:18" ht="15.75">
      <c r="A5" s="433" t="s">
        <v>134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</row>
    <row r="7" spans="1:18" ht="15.75">
      <c r="H7" s="434" t="s">
        <v>101</v>
      </c>
      <c r="I7" s="397"/>
      <c r="J7" s="397"/>
      <c r="K7" s="397"/>
      <c r="L7" s="397"/>
      <c r="N7" s="435" t="s">
        <v>7</v>
      </c>
      <c r="O7" s="397"/>
      <c r="P7" s="397"/>
      <c r="Q7" s="397"/>
      <c r="R7" s="397"/>
    </row>
    <row r="8" spans="1:18" ht="31.5">
      <c r="A8" s="135" t="s">
        <v>87</v>
      </c>
      <c r="C8" s="136" t="s">
        <v>135</v>
      </c>
      <c r="E8" s="137" t="s">
        <v>61</v>
      </c>
      <c r="H8" s="138" t="s">
        <v>136</v>
      </c>
      <c r="J8" s="139" t="s">
        <v>106</v>
      </c>
      <c r="L8" s="140" t="s">
        <v>137</v>
      </c>
      <c r="N8" s="141" t="s">
        <v>136</v>
      </c>
      <c r="P8" s="142" t="s">
        <v>106</v>
      </c>
      <c r="R8" s="143" t="s">
        <v>137</v>
      </c>
    </row>
    <row r="9" spans="1:18" ht="30">
      <c r="A9" s="144" t="s">
        <v>138</v>
      </c>
      <c r="C9" s="1" t="s">
        <v>139</v>
      </c>
      <c r="E9" s="1" t="s">
        <v>140</v>
      </c>
      <c r="G9" s="469"/>
      <c r="H9" s="469">
        <v>36269</v>
      </c>
      <c r="I9" s="469"/>
      <c r="J9" s="469">
        <v>0</v>
      </c>
      <c r="K9" s="469"/>
      <c r="L9" s="469">
        <v>36269</v>
      </c>
      <c r="M9" s="469"/>
      <c r="N9" s="469">
        <v>3034716</v>
      </c>
      <c r="O9" s="469"/>
      <c r="P9" s="469">
        <v>0</v>
      </c>
      <c r="Q9" s="469"/>
      <c r="R9" s="469">
        <v>3034716</v>
      </c>
    </row>
    <row r="10" spans="1:18" ht="30">
      <c r="A10" s="145" t="s">
        <v>141</v>
      </c>
      <c r="C10" s="1" t="s">
        <v>128</v>
      </c>
      <c r="E10" s="1" t="s">
        <v>140</v>
      </c>
      <c r="G10" s="469"/>
      <c r="H10" s="469">
        <v>6867</v>
      </c>
      <c r="I10" s="469"/>
      <c r="J10" s="469">
        <v>0</v>
      </c>
      <c r="K10" s="469"/>
      <c r="L10" s="469">
        <v>6867</v>
      </c>
      <c r="M10" s="469"/>
      <c r="N10" s="469">
        <v>39935763</v>
      </c>
      <c r="O10" s="469"/>
      <c r="P10" s="469">
        <v>0</v>
      </c>
      <c r="Q10" s="469"/>
      <c r="R10" s="469">
        <v>39935763</v>
      </c>
    </row>
    <row r="11" spans="1:18" ht="30">
      <c r="A11" s="146" t="s">
        <v>142</v>
      </c>
      <c r="C11" s="1" t="s">
        <v>139</v>
      </c>
      <c r="E11" s="1" t="s">
        <v>140</v>
      </c>
      <c r="G11" s="469"/>
      <c r="H11" s="469">
        <v>514761554</v>
      </c>
      <c r="I11" s="469"/>
      <c r="J11" s="469">
        <v>0</v>
      </c>
      <c r="K11" s="469"/>
      <c r="L11" s="469">
        <v>514761554</v>
      </c>
      <c r="M11" s="469"/>
      <c r="N11" s="469">
        <v>670871522</v>
      </c>
      <c r="O11" s="469"/>
      <c r="P11" s="469">
        <v>0</v>
      </c>
      <c r="Q11" s="469"/>
      <c r="R11" s="469">
        <v>670871522</v>
      </c>
    </row>
    <row r="12" spans="1:18" ht="30">
      <c r="A12" s="147" t="s">
        <v>143</v>
      </c>
      <c r="C12" s="1" t="s">
        <v>139</v>
      </c>
      <c r="E12" s="1" t="s">
        <v>140</v>
      </c>
      <c r="G12" s="469"/>
      <c r="H12" s="469"/>
      <c r="I12" s="469"/>
      <c r="J12" s="469">
        <v>0</v>
      </c>
      <c r="K12" s="469"/>
      <c r="L12" s="469">
        <v>0</v>
      </c>
      <c r="M12" s="469"/>
      <c r="N12" s="469">
        <v>38916927</v>
      </c>
      <c r="O12" s="469"/>
      <c r="P12" s="469">
        <v>0</v>
      </c>
      <c r="Q12" s="469"/>
      <c r="R12" s="469">
        <v>38916927</v>
      </c>
    </row>
    <row r="13" spans="1:18" ht="19.5" thickBot="1">
      <c r="A13" s="148" t="s">
        <v>59</v>
      </c>
      <c r="G13" s="469"/>
      <c r="H13" s="470">
        <f>SUM(H9:$H$12)</f>
        <v>514804690</v>
      </c>
      <c r="I13" s="469"/>
      <c r="J13" s="470">
        <f>SUM(J9:$J$12)</f>
        <v>0</v>
      </c>
      <c r="K13" s="469"/>
      <c r="L13" s="470">
        <f>SUM(L9:$L$12)</f>
        <v>514804690</v>
      </c>
      <c r="M13" s="469"/>
      <c r="N13" s="470">
        <f>SUM(N9:$N$12)</f>
        <v>752758928</v>
      </c>
      <c r="O13" s="469"/>
      <c r="P13" s="470">
        <f>SUM(P9:$P$12)</f>
        <v>0</v>
      </c>
      <c r="Q13" s="469"/>
      <c r="R13" s="470">
        <f>SUM(R9:$R$12)</f>
        <v>752758928</v>
      </c>
    </row>
    <row r="14" spans="1:18" ht="15.75" thickTop="1">
      <c r="H14" s="149"/>
      <c r="J14" s="150"/>
      <c r="L14" s="151"/>
      <c r="N14" s="152"/>
      <c r="P14" s="153"/>
      <c r="R14" s="154"/>
    </row>
    <row r="15" spans="1:18">
      <c r="H15" s="483"/>
      <c r="I15" s="483"/>
      <c r="J15" s="483"/>
      <c r="K15" s="483"/>
      <c r="L15" s="483"/>
      <c r="M15" s="483"/>
      <c r="N15" s="483"/>
      <c r="O15" s="483">
        <f t="shared" ref="I15:O15" si="0">O14-O13</f>
        <v>0</v>
      </c>
    </row>
  </sheetData>
  <mergeCells count="6">
    <mergeCell ref="A1:R1"/>
    <mergeCell ref="A2:R2"/>
    <mergeCell ref="A3:R3"/>
    <mergeCell ref="A5:R5"/>
    <mergeCell ref="H7:L7"/>
    <mergeCell ref="N7:R7"/>
  </mergeCells>
  <pageMargins left="0.7" right="0.7" top="0.75" bottom="0.75" header="0.3" footer="0.3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62"/>
  <sheetViews>
    <sheetView rightToLeft="1" view="pageBreakPreview" zoomScale="118" zoomScaleNormal="100" zoomScaleSheetLayoutView="118" workbookViewId="0">
      <selection activeCell="Q52" activeCellId="1" sqref="I52 Q52"/>
    </sheetView>
  </sheetViews>
  <sheetFormatPr defaultColWidth="21.5703125" defaultRowHeight="15"/>
  <cols>
    <col min="2" max="2" width="1" customWidth="1"/>
    <col min="4" max="4" width="1" customWidth="1"/>
    <col min="6" max="6" width="1" customWidth="1"/>
    <col min="8" max="8" width="1" customWidth="1"/>
    <col min="10" max="10" width="1" customWidth="1"/>
    <col min="12" max="12" width="1" customWidth="1"/>
    <col min="14" max="14" width="1" customWidth="1"/>
    <col min="16" max="16" width="1" customWidth="1"/>
  </cols>
  <sheetData>
    <row r="1" spans="1:17" ht="20.100000000000001" customHeight="1">
      <c r="A1" s="436" t="s">
        <v>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</row>
    <row r="2" spans="1:17" ht="20.100000000000001" customHeight="1">
      <c r="A2" s="437" t="s">
        <v>85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</row>
    <row r="3" spans="1:17" ht="20.100000000000001" customHeight="1">
      <c r="A3" s="438" t="s">
        <v>2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</row>
    <row r="5" spans="1:17" ht="15.75">
      <c r="A5" s="439" t="s">
        <v>144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</row>
    <row r="7" spans="1:17" ht="15.75">
      <c r="C7" s="440" t="s">
        <v>101</v>
      </c>
      <c r="D7" s="397"/>
      <c r="E7" s="397"/>
      <c r="F7" s="397"/>
      <c r="G7" s="397"/>
      <c r="H7" s="397"/>
      <c r="I7" s="397"/>
      <c r="K7" s="441" t="s">
        <v>7</v>
      </c>
      <c r="L7" s="397"/>
      <c r="M7" s="397"/>
      <c r="N7" s="397"/>
      <c r="O7" s="397"/>
      <c r="P7" s="397"/>
      <c r="Q7" s="397"/>
    </row>
    <row r="8" spans="1:17" ht="31.5">
      <c r="A8" s="155" t="s">
        <v>87</v>
      </c>
      <c r="C8" s="156" t="s">
        <v>9</v>
      </c>
      <c r="E8" s="157" t="s">
        <v>11</v>
      </c>
      <c r="G8" s="158" t="s">
        <v>145</v>
      </c>
      <c r="I8" s="159" t="s">
        <v>146</v>
      </c>
      <c r="K8" s="160" t="s">
        <v>9</v>
      </c>
      <c r="M8" s="161" t="s">
        <v>11</v>
      </c>
      <c r="O8" s="162" t="s">
        <v>145</v>
      </c>
      <c r="Q8" s="163" t="s">
        <v>146</v>
      </c>
    </row>
    <row r="9" spans="1:17" ht="18.75">
      <c r="A9" s="164" t="s">
        <v>17</v>
      </c>
      <c r="C9" s="469">
        <v>0</v>
      </c>
      <c r="D9" s="469"/>
      <c r="E9" s="469">
        <v>0</v>
      </c>
      <c r="F9" s="469"/>
      <c r="G9" s="469">
        <v>0</v>
      </c>
      <c r="H9" s="469"/>
      <c r="I9" s="469">
        <v>0</v>
      </c>
      <c r="J9" s="469"/>
      <c r="K9" s="469">
        <v>2500000</v>
      </c>
      <c r="L9" s="469"/>
      <c r="M9" s="469">
        <v>57356685838</v>
      </c>
      <c r="N9" s="469"/>
      <c r="O9" s="469">
        <v>-49702085838</v>
      </c>
      <c r="P9" s="469"/>
      <c r="Q9" s="469">
        <v>7654600000</v>
      </c>
    </row>
    <row r="10" spans="1:17" ht="18.75">
      <c r="A10" s="165" t="s">
        <v>147</v>
      </c>
      <c r="C10" s="469">
        <v>0</v>
      </c>
      <c r="D10" s="469"/>
      <c r="E10" s="469">
        <v>0</v>
      </c>
      <c r="F10" s="469"/>
      <c r="G10" s="469">
        <v>0</v>
      </c>
      <c r="H10" s="469"/>
      <c r="I10" s="469">
        <v>0</v>
      </c>
      <c r="J10" s="469"/>
      <c r="K10" s="469">
        <v>64000000</v>
      </c>
      <c r="L10" s="469"/>
      <c r="M10" s="469">
        <v>85825416367</v>
      </c>
      <c r="N10" s="469"/>
      <c r="O10" s="469">
        <v>-88107830600</v>
      </c>
      <c r="P10" s="469"/>
      <c r="Q10" s="469">
        <v>-2282414233</v>
      </c>
    </row>
    <row r="11" spans="1:17" ht="18.75">
      <c r="A11" s="166" t="s">
        <v>19</v>
      </c>
      <c r="C11" s="469">
        <v>0</v>
      </c>
      <c r="D11" s="469"/>
      <c r="E11" s="469">
        <v>0</v>
      </c>
      <c r="F11" s="469"/>
      <c r="G11" s="469">
        <v>0</v>
      </c>
      <c r="H11" s="469"/>
      <c r="I11" s="469">
        <v>0</v>
      </c>
      <c r="J11" s="469"/>
      <c r="K11" s="469">
        <v>25000000</v>
      </c>
      <c r="L11" s="469"/>
      <c r="M11" s="469">
        <v>65117881649</v>
      </c>
      <c r="N11" s="469"/>
      <c r="O11" s="469">
        <v>-59578464954</v>
      </c>
      <c r="P11" s="469"/>
      <c r="Q11" s="469">
        <v>5539416695</v>
      </c>
    </row>
    <row r="12" spans="1:17" ht="18.75">
      <c r="A12" s="167" t="s">
        <v>20</v>
      </c>
      <c r="C12" s="469">
        <v>3900000</v>
      </c>
      <c r="D12" s="469"/>
      <c r="E12" s="469">
        <v>33124657545</v>
      </c>
      <c r="F12" s="469"/>
      <c r="G12" s="469">
        <v>-21705620675</v>
      </c>
      <c r="H12" s="469"/>
      <c r="I12" s="469">
        <v>11419036870</v>
      </c>
      <c r="J12" s="469"/>
      <c r="K12" s="469">
        <v>4776923</v>
      </c>
      <c r="L12" s="469"/>
      <c r="M12" s="469">
        <v>38785199431</v>
      </c>
      <c r="N12" s="469"/>
      <c r="O12" s="469">
        <v>-26596873922</v>
      </c>
      <c r="P12" s="469"/>
      <c r="Q12" s="469">
        <v>12188325509</v>
      </c>
    </row>
    <row r="13" spans="1:17" ht="18.75">
      <c r="A13" s="168" t="s">
        <v>148</v>
      </c>
      <c r="C13" s="469">
        <v>0</v>
      </c>
      <c r="D13" s="469"/>
      <c r="E13" s="469">
        <v>0</v>
      </c>
      <c r="F13" s="469"/>
      <c r="G13" s="469">
        <v>0</v>
      </c>
      <c r="H13" s="469"/>
      <c r="I13" s="469">
        <v>0</v>
      </c>
      <c r="J13" s="469"/>
      <c r="K13" s="469">
        <v>6100000</v>
      </c>
      <c r="L13" s="469"/>
      <c r="M13" s="469">
        <v>64747047963</v>
      </c>
      <c r="N13" s="469"/>
      <c r="O13" s="469">
        <v>-69629133161</v>
      </c>
      <c r="P13" s="469"/>
      <c r="Q13" s="469">
        <v>-4882085198</v>
      </c>
    </row>
    <row r="14" spans="1:17" ht="18.75">
      <c r="A14" s="169" t="s">
        <v>24</v>
      </c>
      <c r="C14" s="469">
        <v>13724464</v>
      </c>
      <c r="D14" s="469"/>
      <c r="E14" s="469">
        <v>43146216029</v>
      </c>
      <c r="F14" s="469"/>
      <c r="G14" s="469">
        <v>-41032480554</v>
      </c>
      <c r="H14" s="469"/>
      <c r="I14" s="469">
        <v>2113735475</v>
      </c>
      <c r="J14" s="469"/>
      <c r="K14" s="469">
        <v>14798285</v>
      </c>
      <c r="L14" s="469"/>
      <c r="M14" s="469">
        <v>47118553722</v>
      </c>
      <c r="N14" s="469"/>
      <c r="O14" s="469">
        <v>-44239347958</v>
      </c>
      <c r="P14" s="469"/>
      <c r="Q14" s="469">
        <v>2879205764</v>
      </c>
    </row>
    <row r="15" spans="1:17" ht="18.75">
      <c r="A15" s="170" t="s">
        <v>110</v>
      </c>
      <c r="C15" s="469">
        <v>0</v>
      </c>
      <c r="D15" s="469"/>
      <c r="E15" s="469">
        <v>0</v>
      </c>
      <c r="F15" s="469"/>
      <c r="G15" s="469">
        <v>0</v>
      </c>
      <c r="H15" s="469"/>
      <c r="I15" s="469">
        <v>0</v>
      </c>
      <c r="J15" s="469"/>
      <c r="K15" s="469">
        <v>25453</v>
      </c>
      <c r="L15" s="469"/>
      <c r="M15" s="469">
        <v>130429523</v>
      </c>
      <c r="N15" s="469"/>
      <c r="O15" s="469">
        <v>-24672308</v>
      </c>
      <c r="P15" s="469"/>
      <c r="Q15" s="469">
        <v>105757215</v>
      </c>
    </row>
    <row r="16" spans="1:17" ht="30">
      <c r="A16" s="171" t="s">
        <v>149</v>
      </c>
      <c r="C16" s="469">
        <v>0</v>
      </c>
      <c r="D16" s="469"/>
      <c r="E16" s="469">
        <v>0</v>
      </c>
      <c r="F16" s="469"/>
      <c r="G16" s="469">
        <v>0</v>
      </c>
      <c r="H16" s="469"/>
      <c r="I16" s="469">
        <v>0</v>
      </c>
      <c r="J16" s="469"/>
      <c r="K16" s="469">
        <v>25453</v>
      </c>
      <c r="L16" s="469"/>
      <c r="M16" s="469">
        <v>25453000</v>
      </c>
      <c r="N16" s="469"/>
      <c r="O16" s="469">
        <v>-25476109</v>
      </c>
      <c r="P16" s="469"/>
      <c r="Q16" s="469">
        <v>-23109</v>
      </c>
    </row>
    <row r="17" spans="1:17" ht="18.75">
      <c r="A17" s="172" t="s">
        <v>150</v>
      </c>
      <c r="C17" s="469">
        <v>0</v>
      </c>
      <c r="D17" s="469"/>
      <c r="E17" s="469">
        <v>0</v>
      </c>
      <c r="F17" s="469"/>
      <c r="G17" s="469">
        <v>0</v>
      </c>
      <c r="H17" s="469"/>
      <c r="I17" s="469">
        <v>0</v>
      </c>
      <c r="J17" s="469"/>
      <c r="K17" s="469">
        <v>62000000</v>
      </c>
      <c r="L17" s="469"/>
      <c r="M17" s="469">
        <v>62000000000</v>
      </c>
      <c r="N17" s="469"/>
      <c r="O17" s="469">
        <v>-58832296000</v>
      </c>
      <c r="P17" s="469"/>
      <c r="Q17" s="469">
        <v>3167704000</v>
      </c>
    </row>
    <row r="18" spans="1:17" ht="30">
      <c r="A18" s="173" t="s">
        <v>112</v>
      </c>
      <c r="C18" s="469">
        <v>0</v>
      </c>
      <c r="D18" s="469"/>
      <c r="E18" s="469">
        <v>0</v>
      </c>
      <c r="F18" s="469"/>
      <c r="G18" s="469">
        <v>0</v>
      </c>
      <c r="H18" s="469"/>
      <c r="I18" s="469">
        <v>0</v>
      </c>
      <c r="J18" s="469"/>
      <c r="K18" s="469">
        <v>325402</v>
      </c>
      <c r="L18" s="469"/>
      <c r="M18" s="469">
        <v>6926926683</v>
      </c>
      <c r="N18" s="469"/>
      <c r="O18" s="469">
        <v>-4751008437</v>
      </c>
      <c r="P18" s="469"/>
      <c r="Q18" s="469">
        <v>2175918246</v>
      </c>
    </row>
    <row r="19" spans="1:17" ht="30">
      <c r="A19" s="174" t="s">
        <v>151</v>
      </c>
      <c r="C19" s="469">
        <v>0</v>
      </c>
      <c r="D19" s="469"/>
      <c r="E19" s="469">
        <v>0</v>
      </c>
      <c r="F19" s="469"/>
      <c r="G19" s="469">
        <v>0</v>
      </c>
      <c r="H19" s="469"/>
      <c r="I19" s="469">
        <v>0</v>
      </c>
      <c r="J19" s="469"/>
      <c r="K19" s="469">
        <v>2999508</v>
      </c>
      <c r="L19" s="469"/>
      <c r="M19" s="469">
        <v>24007532790</v>
      </c>
      <c r="N19" s="469"/>
      <c r="O19" s="469">
        <v>-22098459060</v>
      </c>
      <c r="P19" s="469"/>
      <c r="Q19" s="469">
        <v>1909073730</v>
      </c>
    </row>
    <row r="20" spans="1:17" ht="30">
      <c r="A20" s="175" t="s">
        <v>114</v>
      </c>
      <c r="C20" s="469">
        <v>0</v>
      </c>
      <c r="D20" s="469"/>
      <c r="E20" s="469">
        <v>0</v>
      </c>
      <c r="F20" s="469"/>
      <c r="G20" s="469">
        <v>0</v>
      </c>
      <c r="H20" s="469"/>
      <c r="I20" s="469">
        <v>0</v>
      </c>
      <c r="J20" s="469"/>
      <c r="K20" s="469">
        <v>1086450</v>
      </c>
      <c r="L20" s="469"/>
      <c r="M20" s="469">
        <v>117749290050</v>
      </c>
      <c r="N20" s="469"/>
      <c r="O20" s="469">
        <v>-108262508345</v>
      </c>
      <c r="P20" s="469"/>
      <c r="Q20" s="469">
        <v>9486781705</v>
      </c>
    </row>
    <row r="21" spans="1:17" ht="18.75">
      <c r="A21" s="176" t="s">
        <v>26</v>
      </c>
      <c r="C21" s="469">
        <v>0</v>
      </c>
      <c r="D21" s="469"/>
      <c r="E21" s="469">
        <v>0</v>
      </c>
      <c r="F21" s="469"/>
      <c r="G21" s="469">
        <v>0</v>
      </c>
      <c r="H21" s="469"/>
      <c r="I21" s="469">
        <v>0</v>
      </c>
      <c r="J21" s="469"/>
      <c r="K21" s="469">
        <v>100000</v>
      </c>
      <c r="L21" s="469"/>
      <c r="M21" s="469">
        <v>3552436493</v>
      </c>
      <c r="N21" s="469"/>
      <c r="O21" s="469">
        <v>-3634255963</v>
      </c>
      <c r="P21" s="469"/>
      <c r="Q21" s="469">
        <v>-81819470</v>
      </c>
    </row>
    <row r="22" spans="1:17" ht="18.75">
      <c r="A22" s="177" t="s">
        <v>152</v>
      </c>
      <c r="C22" s="469">
        <v>0</v>
      </c>
      <c r="D22" s="469"/>
      <c r="E22" s="469">
        <v>0</v>
      </c>
      <c r="F22" s="469"/>
      <c r="G22" s="469">
        <v>0</v>
      </c>
      <c r="H22" s="469"/>
      <c r="I22" s="469">
        <v>0</v>
      </c>
      <c r="J22" s="469"/>
      <c r="K22" s="469">
        <v>1394767</v>
      </c>
      <c r="L22" s="469"/>
      <c r="M22" s="469">
        <v>5236690200</v>
      </c>
      <c r="N22" s="469"/>
      <c r="O22" s="469">
        <v>-6094071467</v>
      </c>
      <c r="P22" s="469"/>
      <c r="Q22" s="469">
        <v>-857381267</v>
      </c>
    </row>
    <row r="23" spans="1:17" ht="18.75">
      <c r="A23" s="178" t="s">
        <v>29</v>
      </c>
      <c r="C23" s="469">
        <v>5000000</v>
      </c>
      <c r="D23" s="469"/>
      <c r="E23" s="469">
        <v>67993020621</v>
      </c>
      <c r="F23" s="469"/>
      <c r="G23" s="469">
        <v>-36228956996</v>
      </c>
      <c r="H23" s="469"/>
      <c r="I23" s="469">
        <v>31764063625</v>
      </c>
      <c r="J23" s="469"/>
      <c r="K23" s="469">
        <v>5500000</v>
      </c>
      <c r="L23" s="469"/>
      <c r="M23" s="469">
        <v>73107020530</v>
      </c>
      <c r="N23" s="469"/>
      <c r="O23" s="469">
        <v>-39861940252</v>
      </c>
      <c r="P23" s="469"/>
      <c r="Q23" s="469">
        <v>33245080278</v>
      </c>
    </row>
    <row r="24" spans="1:17" ht="18.75">
      <c r="A24" s="179" t="s">
        <v>31</v>
      </c>
      <c r="C24" s="469">
        <v>0</v>
      </c>
      <c r="D24" s="469"/>
      <c r="E24" s="469">
        <v>0</v>
      </c>
      <c r="F24" s="469"/>
      <c r="G24" s="469">
        <v>0</v>
      </c>
      <c r="H24" s="469"/>
      <c r="I24" s="469">
        <v>0</v>
      </c>
      <c r="J24" s="469"/>
      <c r="K24" s="469">
        <v>4062213</v>
      </c>
      <c r="L24" s="469"/>
      <c r="M24" s="469">
        <v>59338004277</v>
      </c>
      <c r="N24" s="469"/>
      <c r="O24" s="469">
        <v>-63986622709</v>
      </c>
      <c r="P24" s="469"/>
      <c r="Q24" s="469">
        <v>-4648618432</v>
      </c>
    </row>
    <row r="25" spans="1:17" ht="30">
      <c r="A25" s="180" t="s">
        <v>153</v>
      </c>
      <c r="C25" s="469">
        <v>0</v>
      </c>
      <c r="D25" s="469"/>
      <c r="E25" s="469">
        <v>0</v>
      </c>
      <c r="F25" s="469"/>
      <c r="G25" s="469">
        <v>0</v>
      </c>
      <c r="H25" s="469"/>
      <c r="I25" s="469">
        <v>0</v>
      </c>
      <c r="J25" s="469"/>
      <c r="K25" s="469">
        <v>3400000</v>
      </c>
      <c r="L25" s="469"/>
      <c r="M25" s="469">
        <v>48405912547</v>
      </c>
      <c r="N25" s="469"/>
      <c r="O25" s="469">
        <v>-57233946987</v>
      </c>
      <c r="P25" s="469"/>
      <c r="Q25" s="469">
        <v>-8828034440</v>
      </c>
    </row>
    <row r="26" spans="1:17" ht="30">
      <c r="A26" s="181" t="s">
        <v>32</v>
      </c>
      <c r="C26" s="469">
        <v>0</v>
      </c>
      <c r="D26" s="469"/>
      <c r="E26" s="469">
        <v>0</v>
      </c>
      <c r="F26" s="469"/>
      <c r="G26" s="469">
        <v>0</v>
      </c>
      <c r="H26" s="469"/>
      <c r="I26" s="469">
        <v>0</v>
      </c>
      <c r="J26" s="469"/>
      <c r="K26" s="469">
        <v>7833442</v>
      </c>
      <c r="L26" s="469"/>
      <c r="M26" s="469">
        <v>74212956788</v>
      </c>
      <c r="N26" s="469"/>
      <c r="O26" s="469">
        <v>-83965060906</v>
      </c>
      <c r="P26" s="469"/>
      <c r="Q26" s="469">
        <v>-9752104118</v>
      </c>
    </row>
    <row r="27" spans="1:17" ht="18.75">
      <c r="A27" s="182" t="s">
        <v>33</v>
      </c>
      <c r="C27" s="469">
        <v>0</v>
      </c>
      <c r="D27" s="469"/>
      <c r="E27" s="469">
        <v>0</v>
      </c>
      <c r="F27" s="469"/>
      <c r="G27" s="469">
        <v>0</v>
      </c>
      <c r="H27" s="469"/>
      <c r="I27" s="469">
        <v>0</v>
      </c>
      <c r="J27" s="469"/>
      <c r="K27" s="469">
        <v>8352824</v>
      </c>
      <c r="L27" s="469"/>
      <c r="M27" s="469">
        <v>83912468310</v>
      </c>
      <c r="N27" s="469"/>
      <c r="O27" s="469">
        <v>-92856258899</v>
      </c>
      <c r="P27" s="469"/>
      <c r="Q27" s="469">
        <v>-8943790589</v>
      </c>
    </row>
    <row r="28" spans="1:17" ht="18.75">
      <c r="A28" s="183" t="s">
        <v>35</v>
      </c>
      <c r="C28" s="469">
        <v>0</v>
      </c>
      <c r="D28" s="469"/>
      <c r="E28" s="469">
        <v>0</v>
      </c>
      <c r="F28" s="469"/>
      <c r="G28" s="469">
        <v>0</v>
      </c>
      <c r="H28" s="469"/>
      <c r="I28" s="469">
        <v>0</v>
      </c>
      <c r="J28" s="469"/>
      <c r="K28" s="469">
        <v>4000000</v>
      </c>
      <c r="L28" s="469"/>
      <c r="M28" s="469">
        <v>41531592301</v>
      </c>
      <c r="N28" s="469"/>
      <c r="O28" s="469">
        <v>-39964044081</v>
      </c>
      <c r="P28" s="469"/>
      <c r="Q28" s="469">
        <v>1567548220</v>
      </c>
    </row>
    <row r="29" spans="1:17" ht="18.75">
      <c r="A29" s="184" t="s">
        <v>154</v>
      </c>
      <c r="C29" s="469">
        <v>0</v>
      </c>
      <c r="D29" s="469"/>
      <c r="E29" s="469">
        <v>0</v>
      </c>
      <c r="F29" s="469"/>
      <c r="G29" s="469">
        <v>0</v>
      </c>
      <c r="H29" s="469"/>
      <c r="I29" s="469">
        <v>0</v>
      </c>
      <c r="J29" s="469"/>
      <c r="K29" s="469">
        <v>1000000</v>
      </c>
      <c r="L29" s="469"/>
      <c r="M29" s="469">
        <v>25413992278</v>
      </c>
      <c r="N29" s="469"/>
      <c r="O29" s="469">
        <v>-29343831709</v>
      </c>
      <c r="P29" s="469"/>
      <c r="Q29" s="469">
        <v>-3929839431</v>
      </c>
    </row>
    <row r="30" spans="1:17" ht="18.75">
      <c r="A30" s="185" t="s">
        <v>36</v>
      </c>
      <c r="C30" s="469">
        <v>0</v>
      </c>
      <c r="D30" s="469"/>
      <c r="E30" s="469">
        <v>0</v>
      </c>
      <c r="F30" s="469"/>
      <c r="G30" s="469">
        <v>0</v>
      </c>
      <c r="H30" s="469"/>
      <c r="I30" s="469">
        <v>0</v>
      </c>
      <c r="J30" s="469"/>
      <c r="K30" s="469">
        <v>177995</v>
      </c>
      <c r="L30" s="469"/>
      <c r="M30" s="469">
        <v>3514342437</v>
      </c>
      <c r="N30" s="469"/>
      <c r="O30" s="469">
        <v>-3379673138</v>
      </c>
      <c r="P30" s="469"/>
      <c r="Q30" s="469">
        <v>134669299</v>
      </c>
    </row>
    <row r="31" spans="1:17" ht="30">
      <c r="A31" s="186" t="s">
        <v>38</v>
      </c>
      <c r="C31" s="469">
        <v>0</v>
      </c>
      <c r="D31" s="469"/>
      <c r="E31" s="469">
        <v>0</v>
      </c>
      <c r="F31" s="469"/>
      <c r="G31" s="469">
        <v>0</v>
      </c>
      <c r="H31" s="469"/>
      <c r="I31" s="469">
        <v>0</v>
      </c>
      <c r="J31" s="469"/>
      <c r="K31" s="469">
        <v>607472</v>
      </c>
      <c r="L31" s="469"/>
      <c r="M31" s="469">
        <v>17626496470</v>
      </c>
      <c r="N31" s="469"/>
      <c r="O31" s="469">
        <v>-20518041493</v>
      </c>
      <c r="P31" s="469"/>
      <c r="Q31" s="469">
        <v>-2891545023</v>
      </c>
    </row>
    <row r="32" spans="1:17" ht="30">
      <c r="A32" s="187" t="s">
        <v>39</v>
      </c>
      <c r="C32" s="469">
        <v>0</v>
      </c>
      <c r="D32" s="469"/>
      <c r="E32" s="469">
        <v>0</v>
      </c>
      <c r="F32" s="469"/>
      <c r="G32" s="469">
        <v>0</v>
      </c>
      <c r="H32" s="469"/>
      <c r="I32" s="469">
        <v>0</v>
      </c>
      <c r="J32" s="469"/>
      <c r="K32" s="469">
        <v>953356</v>
      </c>
      <c r="L32" s="469"/>
      <c r="M32" s="469">
        <v>9508514280</v>
      </c>
      <c r="N32" s="469"/>
      <c r="O32" s="469">
        <v>-11413239109</v>
      </c>
      <c r="P32" s="469"/>
      <c r="Q32" s="469">
        <v>-1904724829</v>
      </c>
    </row>
    <row r="33" spans="1:17" ht="18.75">
      <c r="A33" s="188" t="s">
        <v>155</v>
      </c>
      <c r="C33" s="469">
        <v>0</v>
      </c>
      <c r="D33" s="469"/>
      <c r="E33" s="469">
        <v>0</v>
      </c>
      <c r="F33" s="469"/>
      <c r="G33" s="469">
        <v>0</v>
      </c>
      <c r="H33" s="469"/>
      <c r="I33" s="469">
        <v>0</v>
      </c>
      <c r="J33" s="469"/>
      <c r="K33" s="469">
        <v>930000</v>
      </c>
      <c r="L33" s="469"/>
      <c r="M33" s="469">
        <v>43212089712</v>
      </c>
      <c r="N33" s="469"/>
      <c r="O33" s="469">
        <v>-32952585239</v>
      </c>
      <c r="P33" s="469"/>
      <c r="Q33" s="469">
        <v>10259504473</v>
      </c>
    </row>
    <row r="34" spans="1:17" ht="18.75">
      <c r="A34" s="189" t="s">
        <v>156</v>
      </c>
      <c r="C34" s="469">
        <v>0</v>
      </c>
      <c r="D34" s="469"/>
      <c r="E34" s="469">
        <v>0</v>
      </c>
      <c r="F34" s="469"/>
      <c r="G34" s="469">
        <v>0</v>
      </c>
      <c r="H34" s="469"/>
      <c r="I34" s="469">
        <v>0</v>
      </c>
      <c r="J34" s="469"/>
      <c r="K34" s="469">
        <v>31786164</v>
      </c>
      <c r="L34" s="469"/>
      <c r="M34" s="469">
        <v>183394927285</v>
      </c>
      <c r="N34" s="469"/>
      <c r="O34" s="469">
        <v>-230754493835</v>
      </c>
      <c r="P34" s="469"/>
      <c r="Q34" s="469">
        <v>-47359566550</v>
      </c>
    </row>
    <row r="35" spans="1:17" ht="18.75">
      <c r="A35" s="190" t="s">
        <v>42</v>
      </c>
      <c r="C35" s="469">
        <v>0</v>
      </c>
      <c r="D35" s="469"/>
      <c r="E35" s="469">
        <v>0</v>
      </c>
      <c r="F35" s="469"/>
      <c r="G35" s="469">
        <v>0</v>
      </c>
      <c r="H35" s="469"/>
      <c r="I35" s="469">
        <v>0</v>
      </c>
      <c r="J35" s="469"/>
      <c r="K35" s="469">
        <v>3718544</v>
      </c>
      <c r="L35" s="469"/>
      <c r="M35" s="469">
        <v>37985456377</v>
      </c>
      <c r="N35" s="469"/>
      <c r="O35" s="469">
        <v>-38769851274</v>
      </c>
      <c r="P35" s="469"/>
      <c r="Q35" s="469">
        <v>-784394897</v>
      </c>
    </row>
    <row r="36" spans="1:17" ht="18.75">
      <c r="A36" s="191" t="s">
        <v>157</v>
      </c>
      <c r="C36" s="469">
        <v>0</v>
      </c>
      <c r="D36" s="469"/>
      <c r="E36" s="469">
        <v>0</v>
      </c>
      <c r="F36" s="469"/>
      <c r="G36" s="469">
        <v>0</v>
      </c>
      <c r="H36" s="469"/>
      <c r="I36" s="469">
        <v>0</v>
      </c>
      <c r="J36" s="469"/>
      <c r="K36" s="469">
        <v>1045492</v>
      </c>
      <c r="L36" s="469"/>
      <c r="M36" s="469">
        <v>17278346487</v>
      </c>
      <c r="N36" s="469"/>
      <c r="O36" s="469">
        <v>-19533610520</v>
      </c>
      <c r="P36" s="469"/>
      <c r="Q36" s="469">
        <v>-2255264033</v>
      </c>
    </row>
    <row r="37" spans="1:17" ht="18.75">
      <c r="A37" s="192" t="s">
        <v>124</v>
      </c>
      <c r="C37" s="469">
        <v>0</v>
      </c>
      <c r="D37" s="469"/>
      <c r="E37" s="469">
        <v>0</v>
      </c>
      <c r="F37" s="469"/>
      <c r="G37" s="469">
        <v>0</v>
      </c>
      <c r="H37" s="469"/>
      <c r="I37" s="469">
        <v>0</v>
      </c>
      <c r="J37" s="469"/>
      <c r="K37" s="469">
        <v>1685086</v>
      </c>
      <c r="L37" s="469"/>
      <c r="M37" s="469">
        <v>35862972712</v>
      </c>
      <c r="N37" s="469"/>
      <c r="O37" s="469">
        <v>-33956557063</v>
      </c>
      <c r="P37" s="469"/>
      <c r="Q37" s="469">
        <v>1906415649</v>
      </c>
    </row>
    <row r="38" spans="1:17" ht="18.75">
      <c r="A38" s="193" t="s">
        <v>45</v>
      </c>
      <c r="C38" s="469">
        <v>0</v>
      </c>
      <c r="D38" s="469"/>
      <c r="E38" s="469">
        <v>0</v>
      </c>
      <c r="F38" s="469"/>
      <c r="G38" s="469">
        <v>0</v>
      </c>
      <c r="H38" s="469"/>
      <c r="I38" s="469">
        <v>0</v>
      </c>
      <c r="J38" s="469"/>
      <c r="K38" s="469">
        <v>2300000</v>
      </c>
      <c r="L38" s="469"/>
      <c r="M38" s="469">
        <v>15704926714</v>
      </c>
      <c r="N38" s="469"/>
      <c r="O38" s="469">
        <v>-18539463885</v>
      </c>
      <c r="P38" s="469"/>
      <c r="Q38" s="469">
        <v>-2834537171</v>
      </c>
    </row>
    <row r="39" spans="1:17" ht="18.75">
      <c r="A39" s="194" t="s">
        <v>126</v>
      </c>
      <c r="C39" s="469">
        <v>0</v>
      </c>
      <c r="D39" s="469"/>
      <c r="E39" s="469">
        <v>0</v>
      </c>
      <c r="F39" s="469"/>
      <c r="G39" s="469">
        <v>0</v>
      </c>
      <c r="H39" s="469"/>
      <c r="I39" s="469">
        <v>0</v>
      </c>
      <c r="J39" s="469"/>
      <c r="K39" s="469">
        <v>2000000</v>
      </c>
      <c r="L39" s="469"/>
      <c r="M39" s="469">
        <v>55781389411</v>
      </c>
      <c r="N39" s="469"/>
      <c r="O39" s="469">
        <v>-40702306893</v>
      </c>
      <c r="P39" s="469"/>
      <c r="Q39" s="469">
        <v>15079082518</v>
      </c>
    </row>
    <row r="40" spans="1:17" ht="18.75">
      <c r="A40" s="195" t="s">
        <v>46</v>
      </c>
      <c r="C40" s="469">
        <v>1000000</v>
      </c>
      <c r="D40" s="469"/>
      <c r="E40" s="469">
        <v>6361920111</v>
      </c>
      <c r="F40" s="469"/>
      <c r="G40" s="469">
        <v>-6686668361</v>
      </c>
      <c r="H40" s="469"/>
      <c r="I40" s="469">
        <v>-324748250</v>
      </c>
      <c r="J40" s="469"/>
      <c r="K40" s="469">
        <v>8800000</v>
      </c>
      <c r="L40" s="469"/>
      <c r="M40" s="469">
        <v>56304818811</v>
      </c>
      <c r="N40" s="469"/>
      <c r="O40" s="469">
        <v>-58840766202</v>
      </c>
      <c r="P40" s="469"/>
      <c r="Q40" s="469">
        <v>-2535947391</v>
      </c>
    </row>
    <row r="41" spans="1:17" ht="18.75">
      <c r="A41" s="196" t="s">
        <v>48</v>
      </c>
      <c r="C41" s="469">
        <v>0</v>
      </c>
      <c r="D41" s="469"/>
      <c r="E41" s="469">
        <v>0</v>
      </c>
      <c r="F41" s="469"/>
      <c r="G41" s="469">
        <v>0</v>
      </c>
      <c r="H41" s="469"/>
      <c r="I41" s="469">
        <v>0</v>
      </c>
      <c r="J41" s="469"/>
      <c r="K41" s="469">
        <v>4709000</v>
      </c>
      <c r="L41" s="469"/>
      <c r="M41" s="469">
        <v>42609217734</v>
      </c>
      <c r="N41" s="469"/>
      <c r="O41" s="469">
        <v>-45841208255</v>
      </c>
      <c r="P41" s="469"/>
      <c r="Q41" s="469">
        <v>-3231990521</v>
      </c>
    </row>
    <row r="42" spans="1:17" ht="18.75">
      <c r="A42" s="197" t="s">
        <v>49</v>
      </c>
      <c r="C42" s="469">
        <v>1004448</v>
      </c>
      <c r="D42" s="469"/>
      <c r="E42" s="469">
        <v>12080690433</v>
      </c>
      <c r="F42" s="469"/>
      <c r="G42" s="469">
        <v>-12168951055</v>
      </c>
      <c r="H42" s="469"/>
      <c r="I42" s="469">
        <v>-88260622</v>
      </c>
      <c r="J42" s="469"/>
      <c r="K42" s="469">
        <v>1553717</v>
      </c>
      <c r="L42" s="469"/>
      <c r="M42" s="469">
        <v>17937942194</v>
      </c>
      <c r="N42" s="469"/>
      <c r="O42" s="469">
        <v>-18827862330</v>
      </c>
      <c r="P42" s="469"/>
      <c r="Q42" s="469">
        <v>-889920136</v>
      </c>
    </row>
    <row r="43" spans="1:17" ht="18.75">
      <c r="A43" s="198" t="s">
        <v>50</v>
      </c>
      <c r="C43" s="469">
        <v>0</v>
      </c>
      <c r="D43" s="469"/>
      <c r="E43" s="469">
        <v>0</v>
      </c>
      <c r="F43" s="469"/>
      <c r="G43" s="469">
        <v>0</v>
      </c>
      <c r="H43" s="469"/>
      <c r="I43" s="469">
        <v>0</v>
      </c>
      <c r="J43" s="469"/>
      <c r="K43" s="469">
        <v>500000</v>
      </c>
      <c r="L43" s="469"/>
      <c r="M43" s="469">
        <v>7768689489</v>
      </c>
      <c r="N43" s="469"/>
      <c r="O43" s="469">
        <v>2011696456</v>
      </c>
      <c r="P43" s="469"/>
      <c r="Q43" s="469">
        <v>9780385945</v>
      </c>
    </row>
    <row r="44" spans="1:17" ht="18.75">
      <c r="A44" s="199" t="s">
        <v>51</v>
      </c>
      <c r="C44" s="469">
        <v>0</v>
      </c>
      <c r="D44" s="469"/>
      <c r="E44" s="469">
        <v>0</v>
      </c>
      <c r="F44" s="469"/>
      <c r="G44" s="469">
        <v>0</v>
      </c>
      <c r="H44" s="469"/>
      <c r="I44" s="469">
        <v>0</v>
      </c>
      <c r="J44" s="469"/>
      <c r="K44" s="469">
        <v>1425429</v>
      </c>
      <c r="L44" s="469"/>
      <c r="M44" s="469">
        <v>8083361736</v>
      </c>
      <c r="N44" s="469"/>
      <c r="O44" s="469">
        <v>-6639609438</v>
      </c>
      <c r="P44" s="469"/>
      <c r="Q44" s="469">
        <v>1443752298</v>
      </c>
    </row>
    <row r="45" spans="1:17" ht="18.75">
      <c r="A45" s="200" t="s">
        <v>52</v>
      </c>
      <c r="C45" s="469">
        <v>0</v>
      </c>
      <c r="D45" s="469"/>
      <c r="E45" s="469">
        <v>0</v>
      </c>
      <c r="F45" s="469"/>
      <c r="G45" s="469">
        <v>0</v>
      </c>
      <c r="H45" s="469"/>
      <c r="I45" s="469">
        <v>0</v>
      </c>
      <c r="J45" s="469"/>
      <c r="K45" s="469">
        <v>7265623</v>
      </c>
      <c r="L45" s="469"/>
      <c r="M45" s="469">
        <v>216034804843</v>
      </c>
      <c r="N45" s="469"/>
      <c r="O45" s="469">
        <v>-253151789399</v>
      </c>
      <c r="P45" s="469"/>
      <c r="Q45" s="469">
        <v>-37116984556</v>
      </c>
    </row>
    <row r="46" spans="1:17" ht="18.75">
      <c r="A46" s="201" t="s">
        <v>130</v>
      </c>
      <c r="C46" s="469">
        <v>0</v>
      </c>
      <c r="D46" s="469"/>
      <c r="E46" s="469">
        <v>0</v>
      </c>
      <c r="F46" s="469"/>
      <c r="G46" s="469">
        <v>0</v>
      </c>
      <c r="H46" s="469"/>
      <c r="I46" s="469">
        <v>0</v>
      </c>
      <c r="J46" s="469"/>
      <c r="K46" s="469">
        <v>1606280</v>
      </c>
      <c r="L46" s="469"/>
      <c r="M46" s="469">
        <v>135892116537</v>
      </c>
      <c r="N46" s="469"/>
      <c r="O46" s="469">
        <v>-165140516652</v>
      </c>
      <c r="P46" s="469"/>
      <c r="Q46" s="469">
        <v>-29248400115</v>
      </c>
    </row>
    <row r="47" spans="1:17" ht="18.75">
      <c r="A47" s="202" t="s">
        <v>53</v>
      </c>
      <c r="C47" s="469">
        <v>0</v>
      </c>
      <c r="D47" s="469"/>
      <c r="E47" s="469">
        <v>0</v>
      </c>
      <c r="F47" s="469"/>
      <c r="G47" s="469">
        <v>0</v>
      </c>
      <c r="H47" s="469"/>
      <c r="I47" s="469">
        <v>0</v>
      </c>
      <c r="J47" s="469"/>
      <c r="K47" s="469">
        <v>72696</v>
      </c>
      <c r="L47" s="469"/>
      <c r="M47" s="469">
        <v>1221768105</v>
      </c>
      <c r="N47" s="469"/>
      <c r="O47" s="469">
        <v>-1027230379</v>
      </c>
      <c r="P47" s="469"/>
      <c r="Q47" s="469">
        <v>194537726</v>
      </c>
    </row>
    <row r="48" spans="1:17" ht="18.75">
      <c r="A48" s="203" t="s">
        <v>158</v>
      </c>
      <c r="C48" s="469">
        <v>0</v>
      </c>
      <c r="D48" s="469"/>
      <c r="E48" s="469">
        <v>0</v>
      </c>
      <c r="F48" s="469"/>
      <c r="G48" s="469">
        <v>0</v>
      </c>
      <c r="H48" s="469"/>
      <c r="I48" s="469">
        <v>0</v>
      </c>
      <c r="J48" s="469"/>
      <c r="K48" s="469">
        <v>694175</v>
      </c>
      <c r="L48" s="469"/>
      <c r="M48" s="469">
        <v>130190638430</v>
      </c>
      <c r="N48" s="469"/>
      <c r="O48" s="469">
        <v>-126878300890</v>
      </c>
      <c r="P48" s="469"/>
      <c r="Q48" s="469">
        <v>3312337540</v>
      </c>
    </row>
    <row r="49" spans="1:17" ht="18.75">
      <c r="A49" s="204" t="s">
        <v>159</v>
      </c>
      <c r="C49" s="469">
        <v>0</v>
      </c>
      <c r="D49" s="469"/>
      <c r="E49" s="469">
        <v>0</v>
      </c>
      <c r="F49" s="469"/>
      <c r="G49" s="469">
        <v>0</v>
      </c>
      <c r="H49" s="469"/>
      <c r="I49" s="469">
        <v>0</v>
      </c>
      <c r="J49" s="469"/>
      <c r="K49" s="469">
        <v>1444055</v>
      </c>
      <c r="L49" s="469"/>
      <c r="M49" s="469">
        <v>37066050390</v>
      </c>
      <c r="N49" s="469"/>
      <c r="O49" s="469">
        <v>-36856143703</v>
      </c>
      <c r="P49" s="469"/>
      <c r="Q49" s="469">
        <v>209906687</v>
      </c>
    </row>
    <row r="50" spans="1:17" ht="30">
      <c r="A50" s="205" t="s">
        <v>54</v>
      </c>
      <c r="C50" s="469">
        <v>0</v>
      </c>
      <c r="D50" s="469"/>
      <c r="E50" s="469">
        <v>0</v>
      </c>
      <c r="F50" s="469"/>
      <c r="G50" s="469">
        <v>0</v>
      </c>
      <c r="H50" s="469"/>
      <c r="I50" s="469">
        <v>0</v>
      </c>
      <c r="J50" s="469"/>
      <c r="K50" s="469">
        <v>1000001</v>
      </c>
      <c r="L50" s="469"/>
      <c r="M50" s="469">
        <v>21632443789</v>
      </c>
      <c r="N50" s="469"/>
      <c r="O50" s="469">
        <v>-21548180414</v>
      </c>
      <c r="P50" s="469"/>
      <c r="Q50" s="469">
        <v>84263375</v>
      </c>
    </row>
    <row r="51" spans="1:17" ht="18.75">
      <c r="A51" s="206" t="s">
        <v>160</v>
      </c>
      <c r="C51" s="469">
        <v>0</v>
      </c>
      <c r="D51" s="469"/>
      <c r="E51" s="469">
        <v>0</v>
      </c>
      <c r="F51" s="469"/>
      <c r="G51" s="469">
        <v>0</v>
      </c>
      <c r="H51" s="469"/>
      <c r="I51" s="469">
        <v>0</v>
      </c>
      <c r="J51" s="469"/>
      <c r="K51" s="469">
        <v>19193261</v>
      </c>
      <c r="L51" s="469"/>
      <c r="M51" s="469">
        <v>305423367608</v>
      </c>
      <c r="N51" s="469"/>
      <c r="O51" s="469">
        <v>-247748233738</v>
      </c>
      <c r="P51" s="469"/>
      <c r="Q51" s="469">
        <v>57675133870</v>
      </c>
    </row>
    <row r="52" spans="1:17" ht="19.5" thickBot="1">
      <c r="A52" s="207" t="s">
        <v>59</v>
      </c>
      <c r="C52" s="470">
        <f>SUM(C9:$C$51)</f>
        <v>24628912</v>
      </c>
      <c r="D52" s="469"/>
      <c r="E52" s="470">
        <f>SUM(E9:$E$51)</f>
        <v>162706504739</v>
      </c>
      <c r="F52" s="469"/>
      <c r="G52" s="470">
        <f>SUM(G9:$G$51)</f>
        <v>-117822677641</v>
      </c>
      <c r="H52" s="469"/>
      <c r="I52" s="470">
        <f>SUM(I9:$I$51)</f>
        <v>44883827098</v>
      </c>
      <c r="J52" s="469"/>
      <c r="K52" s="470">
        <f>SUM(K9:$K$51)</f>
        <v>312749066</v>
      </c>
      <c r="L52" s="469"/>
      <c r="M52" s="470">
        <f>SUM(M9:$M$51)</f>
        <v>2384536172291</v>
      </c>
      <c r="N52" s="469"/>
      <c r="O52" s="470">
        <f>SUM(O9:$O$51)</f>
        <v>-2379796157058</v>
      </c>
      <c r="P52" s="469"/>
      <c r="Q52" s="470">
        <f>SUM(Q9:$Q$51)</f>
        <v>4740015233</v>
      </c>
    </row>
    <row r="53" spans="1:17" ht="15.75" thickTop="1">
      <c r="C53" s="208"/>
      <c r="E53" s="209"/>
      <c r="G53" s="210"/>
      <c r="I53" s="211"/>
      <c r="K53" s="212"/>
      <c r="M53" s="213"/>
      <c r="O53" s="214"/>
      <c r="Q53" s="215"/>
    </row>
    <row r="55" spans="1:17">
      <c r="A55" s="442" t="s">
        <v>161</v>
      </c>
      <c r="B55" s="443"/>
      <c r="C55" s="443"/>
      <c r="D55" s="443"/>
      <c r="E55" s="443"/>
      <c r="F55" s="443"/>
      <c r="G55" s="443"/>
      <c r="H55" s="443"/>
      <c r="I55" s="443"/>
      <c r="J55" s="443"/>
      <c r="K55" s="443"/>
      <c r="L55" s="443"/>
      <c r="M55" s="443"/>
      <c r="N55" s="443"/>
      <c r="O55" s="443"/>
      <c r="P55" s="443"/>
      <c r="Q55" s="444"/>
    </row>
    <row r="57" spans="1:17">
      <c r="E57" s="478"/>
      <c r="I57" s="478"/>
      <c r="M57" s="478"/>
      <c r="Q57" s="478"/>
    </row>
    <row r="58" spans="1:17">
      <c r="E58" s="478"/>
      <c r="I58" s="478"/>
      <c r="M58" s="478"/>
    </row>
    <row r="59" spans="1:17" ht="18.75">
      <c r="E59" s="478"/>
      <c r="I59" s="478"/>
      <c r="K59" s="469"/>
      <c r="M59" s="478"/>
      <c r="Q59" s="478"/>
    </row>
    <row r="60" spans="1:17">
      <c r="E60" s="478"/>
      <c r="M60" s="478"/>
    </row>
    <row r="61" spans="1:17">
      <c r="I61" s="478"/>
      <c r="Q61" s="478"/>
    </row>
    <row r="62" spans="1:17">
      <c r="I62" s="479"/>
      <c r="M62" s="478"/>
      <c r="Q62" s="479"/>
    </row>
  </sheetData>
  <mergeCells count="7">
    <mergeCell ref="A55:Q55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0"/>
  <sheetViews>
    <sheetView rightToLeft="1" view="pageBreakPreview" zoomScale="90" zoomScaleNormal="100" zoomScaleSheetLayoutView="90" workbookViewId="0">
      <selection activeCell="Q51" activeCellId="1" sqref="I51 Q51"/>
    </sheetView>
  </sheetViews>
  <sheetFormatPr defaultRowHeight="15"/>
  <cols>
    <col min="1" max="1" width="20.7109375" bestFit="1" customWidth="1"/>
    <col min="2" max="2" width="1.42578125" customWidth="1"/>
    <col min="3" max="3" width="12.5703125" bestFit="1" customWidth="1"/>
    <col min="4" max="4" width="1.42578125" customWidth="1"/>
    <col min="5" max="5" width="18.28515625" bestFit="1" customWidth="1"/>
    <col min="6" max="6" width="1.42578125" customWidth="1"/>
    <col min="7" max="7" width="18.28515625" bestFit="1" customWidth="1"/>
    <col min="8" max="8" width="1.42578125" customWidth="1"/>
    <col min="9" max="9" width="17.7109375" bestFit="1" customWidth="1"/>
    <col min="10" max="10" width="1.42578125" customWidth="1"/>
    <col min="11" max="11" width="12.5703125" bestFit="1" customWidth="1"/>
    <col min="12" max="12" width="1.42578125" customWidth="1"/>
    <col min="13" max="13" width="18.28515625" bestFit="1" customWidth="1"/>
    <col min="14" max="14" width="1.42578125" customWidth="1"/>
    <col min="15" max="15" width="18.42578125" bestFit="1" customWidth="1"/>
    <col min="16" max="16" width="1.42578125" customWidth="1"/>
    <col min="17" max="17" width="18.140625" bestFit="1" customWidth="1"/>
  </cols>
  <sheetData>
    <row r="1" spans="1:17" ht="20.100000000000001" customHeight="1">
      <c r="A1" s="445" t="s">
        <v>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</row>
    <row r="2" spans="1:17" ht="20.100000000000001" customHeight="1">
      <c r="A2" s="446" t="s">
        <v>85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</row>
    <row r="3" spans="1:17" ht="20.100000000000001" customHeight="1">
      <c r="A3" s="447" t="s">
        <v>2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</row>
    <row r="5" spans="1:17" ht="15.75">
      <c r="A5" s="448" t="s">
        <v>162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</row>
    <row r="7" spans="1:17" ht="15.75">
      <c r="C7" s="449" t="s">
        <v>101</v>
      </c>
      <c r="D7" s="397"/>
      <c r="E7" s="397"/>
      <c r="F7" s="397"/>
      <c r="G7" s="397"/>
      <c r="H7" s="397"/>
      <c r="I7" s="397"/>
      <c r="K7" s="450" t="s">
        <v>7</v>
      </c>
      <c r="L7" s="397"/>
      <c r="M7" s="397"/>
      <c r="N7" s="397"/>
      <c r="O7" s="397"/>
      <c r="P7" s="397"/>
      <c r="Q7" s="397"/>
    </row>
    <row r="8" spans="1:17" ht="31.5">
      <c r="A8" s="216" t="s">
        <v>87</v>
      </c>
      <c r="C8" s="217" t="s">
        <v>9</v>
      </c>
      <c r="E8" s="218" t="s">
        <v>11</v>
      </c>
      <c r="G8" s="219" t="s">
        <v>145</v>
      </c>
      <c r="I8" s="220" t="s">
        <v>163</v>
      </c>
      <c r="K8" s="221" t="s">
        <v>9</v>
      </c>
      <c r="M8" s="222" t="s">
        <v>11</v>
      </c>
      <c r="O8" s="223" t="s">
        <v>145</v>
      </c>
      <c r="Q8" s="224" t="s">
        <v>163</v>
      </c>
    </row>
    <row r="9" spans="1:17" ht="18.75">
      <c r="A9" s="225" t="s">
        <v>17</v>
      </c>
      <c r="C9" s="469">
        <v>2500000</v>
      </c>
      <c r="D9" s="469"/>
      <c r="E9" s="469">
        <v>46770052500</v>
      </c>
      <c r="F9" s="469"/>
      <c r="G9" s="469">
        <v>-51814856250</v>
      </c>
      <c r="H9" s="469"/>
      <c r="I9" s="469">
        <v>-5044803750</v>
      </c>
      <c r="J9" s="469"/>
      <c r="K9" s="469">
        <v>2500000</v>
      </c>
      <c r="L9" s="469"/>
      <c r="M9" s="469">
        <v>46770052500</v>
      </c>
      <c r="N9" s="469"/>
      <c r="O9" s="469">
        <v>-50045400000</v>
      </c>
      <c r="P9" s="469"/>
      <c r="Q9" s="469">
        <v>-3275347500</v>
      </c>
    </row>
    <row r="10" spans="1:17" ht="18.75">
      <c r="A10" s="226" t="s">
        <v>18</v>
      </c>
      <c r="C10" s="469">
        <v>0</v>
      </c>
      <c r="D10" s="469"/>
      <c r="E10" s="469">
        <v>-1</v>
      </c>
      <c r="F10" s="469"/>
      <c r="G10" s="469">
        <v>1</v>
      </c>
      <c r="H10" s="469"/>
      <c r="I10" s="469">
        <v>0</v>
      </c>
      <c r="J10" s="469"/>
      <c r="K10" s="469">
        <v>0</v>
      </c>
      <c r="L10" s="469"/>
      <c r="M10" s="469">
        <v>-1</v>
      </c>
      <c r="N10" s="469"/>
      <c r="O10" s="469">
        <v>1</v>
      </c>
      <c r="P10" s="469"/>
      <c r="Q10" s="469">
        <v>0</v>
      </c>
    </row>
    <row r="11" spans="1:17" ht="18.75">
      <c r="A11" s="227" t="s">
        <v>19</v>
      </c>
      <c r="C11" s="469">
        <v>144860000</v>
      </c>
      <c r="D11" s="469"/>
      <c r="E11" s="469">
        <v>443082101391</v>
      </c>
      <c r="F11" s="469"/>
      <c r="G11" s="469">
        <v>-460217873268</v>
      </c>
      <c r="H11" s="469"/>
      <c r="I11" s="469">
        <v>-17135771877</v>
      </c>
      <c r="J11" s="469"/>
      <c r="K11" s="469">
        <v>144860000</v>
      </c>
      <c r="L11" s="469"/>
      <c r="M11" s="469">
        <v>443082101391</v>
      </c>
      <c r="N11" s="469"/>
      <c r="O11" s="469">
        <v>-347479937870</v>
      </c>
      <c r="P11" s="469"/>
      <c r="Q11" s="469">
        <v>95602163521</v>
      </c>
    </row>
    <row r="12" spans="1:17" ht="18.75">
      <c r="A12" s="228" t="s">
        <v>20</v>
      </c>
      <c r="C12" s="469">
        <v>0</v>
      </c>
      <c r="D12" s="469"/>
      <c r="E12" s="469">
        <v>0</v>
      </c>
      <c r="F12" s="469"/>
      <c r="G12" s="469">
        <v>-10506114450</v>
      </c>
      <c r="H12" s="469"/>
      <c r="I12" s="469">
        <v>-10506114450</v>
      </c>
      <c r="J12" s="469"/>
      <c r="K12" s="469"/>
      <c r="L12" s="469"/>
      <c r="M12" s="469"/>
      <c r="N12" s="469"/>
      <c r="O12" s="469">
        <v>0</v>
      </c>
      <c r="P12" s="469"/>
      <c r="Q12" s="469"/>
    </row>
    <row r="13" spans="1:17" ht="30">
      <c r="A13" s="229" t="s">
        <v>21</v>
      </c>
      <c r="C13" s="469">
        <v>38137</v>
      </c>
      <c r="D13" s="469"/>
      <c r="E13" s="469">
        <v>26537059</v>
      </c>
      <c r="F13" s="469"/>
      <c r="G13" s="469">
        <v>-26537059</v>
      </c>
      <c r="H13" s="469"/>
      <c r="I13" s="469">
        <v>0</v>
      </c>
      <c r="J13" s="469"/>
      <c r="K13" s="469">
        <v>38137</v>
      </c>
      <c r="L13" s="469"/>
      <c r="M13" s="469">
        <v>26537059</v>
      </c>
      <c r="N13" s="469"/>
      <c r="O13" s="469">
        <v>-26720136</v>
      </c>
      <c r="P13" s="469"/>
      <c r="Q13" s="469">
        <v>-183077</v>
      </c>
    </row>
    <row r="14" spans="1:17" ht="30">
      <c r="A14" s="230" t="s">
        <v>22</v>
      </c>
      <c r="C14" s="469">
        <v>108053</v>
      </c>
      <c r="D14" s="469"/>
      <c r="E14" s="469">
        <v>53705042</v>
      </c>
      <c r="F14" s="469"/>
      <c r="G14" s="469">
        <v>-53705042</v>
      </c>
      <c r="H14" s="469"/>
      <c r="I14" s="469">
        <v>0</v>
      </c>
      <c r="J14" s="469"/>
      <c r="K14" s="469">
        <v>108053</v>
      </c>
      <c r="L14" s="469"/>
      <c r="M14" s="469">
        <v>53705042</v>
      </c>
      <c r="N14" s="469"/>
      <c r="O14" s="469">
        <v>-54075554</v>
      </c>
      <c r="P14" s="469"/>
      <c r="Q14" s="469">
        <v>-370512</v>
      </c>
    </row>
    <row r="15" spans="1:17" ht="18.75">
      <c r="A15" s="231" t="s">
        <v>23</v>
      </c>
      <c r="C15" s="469">
        <v>30220930</v>
      </c>
      <c r="D15" s="469"/>
      <c r="E15" s="469">
        <v>57498695003</v>
      </c>
      <c r="F15" s="469"/>
      <c r="G15" s="469">
        <v>-65189220562</v>
      </c>
      <c r="H15" s="469"/>
      <c r="I15" s="469">
        <v>-7690525559</v>
      </c>
      <c r="J15" s="469"/>
      <c r="K15" s="469">
        <v>30220930</v>
      </c>
      <c r="L15" s="469"/>
      <c r="M15" s="469">
        <v>57498695003</v>
      </c>
      <c r="N15" s="469"/>
      <c r="O15" s="469">
        <v>-69604642869</v>
      </c>
      <c r="P15" s="469"/>
      <c r="Q15" s="469">
        <v>-12105947866</v>
      </c>
    </row>
    <row r="16" spans="1:17" ht="18.75">
      <c r="A16" s="232" t="s">
        <v>24</v>
      </c>
      <c r="C16" s="469">
        <v>0</v>
      </c>
      <c r="D16" s="469"/>
      <c r="E16" s="469">
        <v>0</v>
      </c>
      <c r="F16" s="469"/>
      <c r="G16" s="469">
        <v>-5531365281</v>
      </c>
      <c r="H16" s="469"/>
      <c r="I16" s="469">
        <v>-5531365281</v>
      </c>
      <c r="J16" s="469"/>
      <c r="K16" s="469"/>
      <c r="L16" s="469"/>
      <c r="M16" s="469"/>
      <c r="N16" s="469"/>
      <c r="O16" s="469">
        <v>0</v>
      </c>
      <c r="P16" s="469"/>
      <c r="Q16" s="469"/>
    </row>
    <row r="17" spans="1:17" ht="18.75">
      <c r="A17" s="233" t="s">
        <v>25</v>
      </c>
      <c r="C17" s="469">
        <v>2000000</v>
      </c>
      <c r="D17" s="469"/>
      <c r="E17" s="469">
        <v>9604511100</v>
      </c>
      <c r="F17" s="469"/>
      <c r="G17" s="469">
        <v>-9648092144</v>
      </c>
      <c r="H17" s="469"/>
      <c r="I17" s="469">
        <v>-43581044</v>
      </c>
      <c r="J17" s="469"/>
      <c r="K17" s="469">
        <v>2000000</v>
      </c>
      <c r="L17" s="469"/>
      <c r="M17" s="469">
        <v>9604511100</v>
      </c>
      <c r="N17" s="469"/>
      <c r="O17" s="469">
        <v>-9648092144</v>
      </c>
      <c r="P17" s="469"/>
      <c r="Q17" s="469">
        <v>-43581044</v>
      </c>
    </row>
    <row r="18" spans="1:17" ht="18.75">
      <c r="A18" s="234" t="s">
        <v>26</v>
      </c>
      <c r="C18" s="469">
        <v>1316253</v>
      </c>
      <c r="D18" s="469"/>
      <c r="E18" s="469">
        <v>48607851096</v>
      </c>
      <c r="F18" s="469"/>
      <c r="G18" s="469">
        <v>-47691956190</v>
      </c>
      <c r="H18" s="469"/>
      <c r="I18" s="469">
        <v>915894906</v>
      </c>
      <c r="J18" s="469"/>
      <c r="K18" s="469">
        <v>1316253</v>
      </c>
      <c r="L18" s="469"/>
      <c r="M18" s="469">
        <v>48607851096</v>
      </c>
      <c r="N18" s="469"/>
      <c r="O18" s="469">
        <v>-49305246910</v>
      </c>
      <c r="P18" s="469"/>
      <c r="Q18" s="469">
        <v>-697395814</v>
      </c>
    </row>
    <row r="19" spans="1:17" ht="30">
      <c r="A19" s="235" t="s">
        <v>27</v>
      </c>
      <c r="C19" s="469">
        <v>6637255</v>
      </c>
      <c r="D19" s="469"/>
      <c r="E19" s="469">
        <v>16995838345</v>
      </c>
      <c r="F19" s="469"/>
      <c r="G19" s="469">
        <v>-19423737000</v>
      </c>
      <c r="H19" s="469"/>
      <c r="I19" s="469">
        <v>-2427898655</v>
      </c>
      <c r="J19" s="469"/>
      <c r="K19" s="469">
        <v>6637255</v>
      </c>
      <c r="L19" s="469"/>
      <c r="M19" s="469">
        <v>16995838345</v>
      </c>
      <c r="N19" s="469"/>
      <c r="O19" s="469">
        <v>-17237981925</v>
      </c>
      <c r="P19" s="469"/>
      <c r="Q19" s="469">
        <v>-242143580</v>
      </c>
    </row>
    <row r="20" spans="1:17" ht="18.75">
      <c r="A20" s="236" t="s">
        <v>28</v>
      </c>
      <c r="C20" s="469">
        <v>1000000</v>
      </c>
      <c r="D20" s="469"/>
      <c r="E20" s="469">
        <v>21888981000</v>
      </c>
      <c r="F20" s="469"/>
      <c r="G20" s="469">
        <v>-22041428485</v>
      </c>
      <c r="H20" s="469"/>
      <c r="I20" s="469">
        <v>-152447485</v>
      </c>
      <c r="J20" s="469"/>
      <c r="K20" s="469">
        <v>1000000</v>
      </c>
      <c r="L20" s="469"/>
      <c r="M20" s="469">
        <v>21888981000</v>
      </c>
      <c r="N20" s="469"/>
      <c r="O20" s="469">
        <v>-22041428485</v>
      </c>
      <c r="P20" s="469"/>
      <c r="Q20" s="469">
        <v>-152447485</v>
      </c>
    </row>
    <row r="21" spans="1:17" ht="18.75">
      <c r="A21" s="237" t="s">
        <v>29</v>
      </c>
      <c r="C21" s="469">
        <v>0</v>
      </c>
      <c r="D21" s="469"/>
      <c r="E21" s="469">
        <v>0</v>
      </c>
      <c r="F21" s="469"/>
      <c r="G21" s="469">
        <v>-22261526125</v>
      </c>
      <c r="H21" s="469"/>
      <c r="I21" s="469">
        <v>-22261526125</v>
      </c>
      <c r="J21" s="469"/>
      <c r="K21" s="469"/>
      <c r="L21" s="469"/>
      <c r="M21" s="469"/>
      <c r="N21" s="469"/>
      <c r="O21" s="469">
        <v>0</v>
      </c>
      <c r="P21" s="469"/>
      <c r="Q21" s="469"/>
    </row>
    <row r="22" spans="1:17" ht="18.75">
      <c r="A22" s="238" t="s">
        <v>30</v>
      </c>
      <c r="C22" s="469">
        <v>19300000</v>
      </c>
      <c r="D22" s="469"/>
      <c r="E22" s="469">
        <v>192043501650</v>
      </c>
      <c r="F22" s="469"/>
      <c r="G22" s="469">
        <v>-211996073250</v>
      </c>
      <c r="H22" s="469"/>
      <c r="I22" s="469">
        <v>-19952571600</v>
      </c>
      <c r="J22" s="469"/>
      <c r="K22" s="469">
        <v>19300000</v>
      </c>
      <c r="L22" s="469"/>
      <c r="M22" s="469">
        <v>192043501650</v>
      </c>
      <c r="N22" s="469"/>
      <c r="O22" s="469">
        <v>-198973020105</v>
      </c>
      <c r="P22" s="469"/>
      <c r="Q22" s="469">
        <v>-6929518455</v>
      </c>
    </row>
    <row r="23" spans="1:17" ht="18.75">
      <c r="A23" s="239" t="s">
        <v>31</v>
      </c>
      <c r="C23" s="469">
        <v>16500000</v>
      </c>
      <c r="D23" s="469"/>
      <c r="E23" s="469">
        <v>229133495250</v>
      </c>
      <c r="F23" s="469"/>
      <c r="G23" s="469">
        <v>-240614772750</v>
      </c>
      <c r="H23" s="469"/>
      <c r="I23" s="469">
        <v>-11481277500</v>
      </c>
      <c r="J23" s="469"/>
      <c r="K23" s="469">
        <v>16500000</v>
      </c>
      <c r="L23" s="469"/>
      <c r="M23" s="469">
        <v>229133495250</v>
      </c>
      <c r="N23" s="469"/>
      <c r="O23" s="469">
        <v>-259869785657</v>
      </c>
      <c r="P23" s="469"/>
      <c r="Q23" s="469">
        <v>-30736290407</v>
      </c>
    </row>
    <row r="24" spans="1:17" ht="30">
      <c r="A24" s="240" t="s">
        <v>32</v>
      </c>
      <c r="C24" s="469">
        <v>26512314</v>
      </c>
      <c r="D24" s="469"/>
      <c r="E24" s="469">
        <v>142841746266</v>
      </c>
      <c r="F24" s="469"/>
      <c r="G24" s="469">
        <v>-157863848733</v>
      </c>
      <c r="H24" s="469"/>
      <c r="I24" s="469">
        <v>-15022102467</v>
      </c>
      <c r="J24" s="469"/>
      <c r="K24" s="469">
        <v>26512314</v>
      </c>
      <c r="L24" s="469"/>
      <c r="M24" s="469">
        <v>142841746266</v>
      </c>
      <c r="N24" s="469"/>
      <c r="O24" s="469">
        <v>-151204336137</v>
      </c>
      <c r="P24" s="469"/>
      <c r="Q24" s="469">
        <v>-8362589871</v>
      </c>
    </row>
    <row r="25" spans="1:17" ht="18.75">
      <c r="A25" s="241" t="s">
        <v>33</v>
      </c>
      <c r="C25" s="469">
        <v>4000000</v>
      </c>
      <c r="D25" s="469"/>
      <c r="E25" s="469">
        <v>34115796000</v>
      </c>
      <c r="F25" s="469"/>
      <c r="G25" s="469">
        <v>-36700326000</v>
      </c>
      <c r="H25" s="469"/>
      <c r="I25" s="469">
        <v>-2584530000</v>
      </c>
      <c r="J25" s="469"/>
      <c r="K25" s="469">
        <v>4000000</v>
      </c>
      <c r="L25" s="469"/>
      <c r="M25" s="469">
        <v>34115796000</v>
      </c>
      <c r="N25" s="469"/>
      <c r="O25" s="469">
        <v>-44612811545</v>
      </c>
      <c r="P25" s="469"/>
      <c r="Q25" s="469">
        <v>-10497015545</v>
      </c>
    </row>
    <row r="26" spans="1:17" ht="18.75">
      <c r="A26" s="242" t="s">
        <v>34</v>
      </c>
      <c r="C26" s="469">
        <v>843555</v>
      </c>
      <c r="D26" s="469"/>
      <c r="E26" s="469">
        <v>19755904573</v>
      </c>
      <c r="F26" s="469"/>
      <c r="G26" s="469">
        <v>-20601449066</v>
      </c>
      <c r="H26" s="469"/>
      <c r="I26" s="469">
        <v>-845544493</v>
      </c>
      <c r="J26" s="469"/>
      <c r="K26" s="469">
        <v>843555</v>
      </c>
      <c r="L26" s="469"/>
      <c r="M26" s="469">
        <v>19755904573</v>
      </c>
      <c r="N26" s="469"/>
      <c r="O26" s="469">
        <v>-19451965786</v>
      </c>
      <c r="P26" s="469"/>
      <c r="Q26" s="469">
        <v>303938787</v>
      </c>
    </row>
    <row r="27" spans="1:17" ht="18.75">
      <c r="A27" s="243" t="s">
        <v>35</v>
      </c>
      <c r="C27" s="469">
        <v>7483934</v>
      </c>
      <c r="D27" s="469"/>
      <c r="E27" s="469">
        <v>92099828858</v>
      </c>
      <c r="F27" s="469"/>
      <c r="G27" s="469">
        <v>-96265895430</v>
      </c>
      <c r="H27" s="469"/>
      <c r="I27" s="469">
        <v>-4166066572</v>
      </c>
      <c r="J27" s="469"/>
      <c r="K27" s="469">
        <v>7483934</v>
      </c>
      <c r="L27" s="469"/>
      <c r="M27" s="469">
        <v>92099828858</v>
      </c>
      <c r="N27" s="469"/>
      <c r="O27" s="469">
        <v>-75237178448</v>
      </c>
      <c r="P27" s="469"/>
      <c r="Q27" s="469">
        <v>16862650410</v>
      </c>
    </row>
    <row r="28" spans="1:17" ht="18.75">
      <c r="A28" s="244" t="s">
        <v>36</v>
      </c>
      <c r="C28" s="469">
        <v>900000</v>
      </c>
      <c r="D28" s="469"/>
      <c r="E28" s="469">
        <v>19190135250</v>
      </c>
      <c r="F28" s="469"/>
      <c r="G28" s="469">
        <v>-21963534750</v>
      </c>
      <c r="H28" s="469"/>
      <c r="I28" s="469">
        <v>-2773399500</v>
      </c>
      <c r="J28" s="469"/>
      <c r="K28" s="469">
        <v>900000</v>
      </c>
      <c r="L28" s="469"/>
      <c r="M28" s="469">
        <v>19190135250</v>
      </c>
      <c r="N28" s="469"/>
      <c r="O28" s="469">
        <v>-17195076899</v>
      </c>
      <c r="P28" s="469"/>
      <c r="Q28" s="469">
        <v>1995058351</v>
      </c>
    </row>
    <row r="29" spans="1:17" ht="18.75">
      <c r="A29" s="245" t="s">
        <v>37</v>
      </c>
      <c r="C29" s="469">
        <v>418421</v>
      </c>
      <c r="D29" s="469"/>
      <c r="E29" s="469">
        <v>33836018987</v>
      </c>
      <c r="F29" s="469"/>
      <c r="G29" s="469">
        <v>-39180737414</v>
      </c>
      <c r="H29" s="469"/>
      <c r="I29" s="469">
        <v>-5344718427</v>
      </c>
      <c r="J29" s="469"/>
      <c r="K29" s="469">
        <v>418421</v>
      </c>
      <c r="L29" s="469"/>
      <c r="M29" s="469">
        <v>33836018987</v>
      </c>
      <c r="N29" s="469"/>
      <c r="O29" s="469">
        <v>-31889312364</v>
      </c>
      <c r="P29" s="469"/>
      <c r="Q29" s="469">
        <v>1946706623</v>
      </c>
    </row>
    <row r="30" spans="1:17" ht="30">
      <c r="A30" s="246" t="s">
        <v>38</v>
      </c>
      <c r="C30" s="469">
        <v>3000000</v>
      </c>
      <c r="D30" s="469"/>
      <c r="E30" s="469">
        <v>95130585000</v>
      </c>
      <c r="F30" s="469"/>
      <c r="G30" s="469">
        <v>-104226142500</v>
      </c>
      <c r="H30" s="469"/>
      <c r="I30" s="469">
        <v>-9095557500</v>
      </c>
      <c r="J30" s="469"/>
      <c r="K30" s="469">
        <v>3000000</v>
      </c>
      <c r="L30" s="469"/>
      <c r="M30" s="469">
        <v>95130585000</v>
      </c>
      <c r="N30" s="469"/>
      <c r="O30" s="469">
        <v>-100980139650</v>
      </c>
      <c r="P30" s="469"/>
      <c r="Q30" s="469">
        <v>-5849554650</v>
      </c>
    </row>
    <row r="31" spans="1:17" ht="30">
      <c r="A31" s="247" t="s">
        <v>39</v>
      </c>
      <c r="C31" s="469">
        <v>18233449</v>
      </c>
      <c r="D31" s="469"/>
      <c r="E31" s="469">
        <v>148080923024</v>
      </c>
      <c r="F31" s="469"/>
      <c r="G31" s="469">
        <v>-155330907015</v>
      </c>
      <c r="H31" s="469"/>
      <c r="I31" s="469">
        <v>-7249983991</v>
      </c>
      <c r="J31" s="469"/>
      <c r="K31" s="469">
        <v>18233449</v>
      </c>
      <c r="L31" s="469"/>
      <c r="M31" s="469">
        <v>148080923024</v>
      </c>
      <c r="N31" s="469"/>
      <c r="O31" s="469">
        <v>-137852850330</v>
      </c>
      <c r="P31" s="469"/>
      <c r="Q31" s="469">
        <v>10228072694</v>
      </c>
    </row>
    <row r="32" spans="1:17" ht="18.75">
      <c r="A32" s="248" t="s">
        <v>40</v>
      </c>
      <c r="C32" s="469">
        <v>10000000</v>
      </c>
      <c r="D32" s="469"/>
      <c r="E32" s="469">
        <v>135886635000</v>
      </c>
      <c r="F32" s="469"/>
      <c r="G32" s="469">
        <v>-137477115000</v>
      </c>
      <c r="H32" s="469"/>
      <c r="I32" s="469">
        <v>-1590480000</v>
      </c>
      <c r="J32" s="469"/>
      <c r="K32" s="469">
        <v>10000000</v>
      </c>
      <c r="L32" s="469"/>
      <c r="M32" s="469">
        <v>135886635000</v>
      </c>
      <c r="N32" s="469"/>
      <c r="O32" s="469">
        <v>-135253690172</v>
      </c>
      <c r="P32" s="469"/>
      <c r="Q32" s="469">
        <v>632944828</v>
      </c>
    </row>
    <row r="33" spans="1:17" ht="18.75">
      <c r="A33" s="249" t="s">
        <v>41</v>
      </c>
      <c r="C33" s="469">
        <v>427912</v>
      </c>
      <c r="D33" s="469"/>
      <c r="E33" s="469">
        <v>2309736965</v>
      </c>
      <c r="F33" s="469"/>
      <c r="G33" s="469">
        <v>-2183840308</v>
      </c>
      <c r="H33" s="469"/>
      <c r="I33" s="469">
        <v>125896657</v>
      </c>
      <c r="J33" s="469"/>
      <c r="K33" s="469">
        <v>427912</v>
      </c>
      <c r="L33" s="469"/>
      <c r="M33" s="469">
        <v>2309736965</v>
      </c>
      <c r="N33" s="469"/>
      <c r="O33" s="469">
        <v>-2183840308</v>
      </c>
      <c r="P33" s="469"/>
      <c r="Q33" s="469">
        <v>125896657</v>
      </c>
    </row>
    <row r="34" spans="1:17" ht="18.75">
      <c r="A34" s="250" t="s">
        <v>42</v>
      </c>
      <c r="C34" s="469">
        <v>25072151</v>
      </c>
      <c r="D34" s="469"/>
      <c r="E34" s="469">
        <v>273903459000</v>
      </c>
      <c r="F34" s="469"/>
      <c r="G34" s="469">
        <v>-287860323153</v>
      </c>
      <c r="H34" s="469"/>
      <c r="I34" s="469">
        <v>-13956864153</v>
      </c>
      <c r="J34" s="469"/>
      <c r="K34" s="469">
        <v>25072151</v>
      </c>
      <c r="L34" s="469"/>
      <c r="M34" s="469">
        <v>273903459000</v>
      </c>
      <c r="N34" s="469"/>
      <c r="O34" s="469">
        <v>-273636463323</v>
      </c>
      <c r="P34" s="469"/>
      <c r="Q34" s="469">
        <v>266995677</v>
      </c>
    </row>
    <row r="35" spans="1:17" ht="18.75">
      <c r="A35" s="251" t="s">
        <v>43</v>
      </c>
      <c r="C35" s="469">
        <v>21421840</v>
      </c>
      <c r="D35" s="469"/>
      <c r="E35" s="469">
        <v>65820928741</v>
      </c>
      <c r="F35" s="469"/>
      <c r="G35" s="469">
        <v>-69097830967</v>
      </c>
      <c r="H35" s="469"/>
      <c r="I35" s="469">
        <v>-3276902226</v>
      </c>
      <c r="J35" s="469"/>
      <c r="K35" s="469">
        <v>21421840</v>
      </c>
      <c r="L35" s="469"/>
      <c r="M35" s="469">
        <v>65820928741</v>
      </c>
      <c r="N35" s="469"/>
      <c r="O35" s="469">
        <v>-69097830967</v>
      </c>
      <c r="P35" s="469"/>
      <c r="Q35" s="469">
        <v>-3276902226</v>
      </c>
    </row>
    <row r="36" spans="1:17" ht="18.75">
      <c r="A36" s="252" t="s">
        <v>44</v>
      </c>
      <c r="C36" s="469">
        <v>4800000</v>
      </c>
      <c r="D36" s="469"/>
      <c r="E36" s="469">
        <v>20894135760</v>
      </c>
      <c r="F36" s="469"/>
      <c r="G36" s="469">
        <v>-24238915200</v>
      </c>
      <c r="H36" s="469"/>
      <c r="I36" s="469">
        <v>-3344779440</v>
      </c>
      <c r="J36" s="469"/>
      <c r="K36" s="469">
        <v>4800000</v>
      </c>
      <c r="L36" s="469"/>
      <c r="M36" s="469">
        <v>20894135760</v>
      </c>
      <c r="N36" s="469"/>
      <c r="O36" s="469">
        <v>-30336781200</v>
      </c>
      <c r="P36" s="469"/>
      <c r="Q36" s="469">
        <v>-9442645440</v>
      </c>
    </row>
    <row r="37" spans="1:17" ht="18.75">
      <c r="A37" s="253" t="s">
        <v>45</v>
      </c>
      <c r="C37" s="469">
        <v>4500000</v>
      </c>
      <c r="D37" s="469"/>
      <c r="E37" s="469">
        <v>29254891500</v>
      </c>
      <c r="F37" s="469"/>
      <c r="G37" s="469">
        <v>-30417930000</v>
      </c>
      <c r="H37" s="469"/>
      <c r="I37" s="469">
        <v>-1163038500</v>
      </c>
      <c r="J37" s="469"/>
      <c r="K37" s="469">
        <v>4500000</v>
      </c>
      <c r="L37" s="469"/>
      <c r="M37" s="469">
        <v>29254891500</v>
      </c>
      <c r="N37" s="469"/>
      <c r="O37" s="469">
        <v>-36456783749</v>
      </c>
      <c r="P37" s="469"/>
      <c r="Q37" s="469">
        <v>-7201892249</v>
      </c>
    </row>
    <row r="38" spans="1:17" ht="18.75">
      <c r="A38" s="254" t="s">
        <v>46</v>
      </c>
      <c r="C38" s="469">
        <v>13400000</v>
      </c>
      <c r="D38" s="469"/>
      <c r="E38" s="469">
        <v>80587633500</v>
      </c>
      <c r="F38" s="469"/>
      <c r="G38" s="469">
        <v>-97769787750</v>
      </c>
      <c r="H38" s="469"/>
      <c r="I38" s="469">
        <v>-17182154250</v>
      </c>
      <c r="J38" s="469"/>
      <c r="K38" s="469">
        <v>13400000</v>
      </c>
      <c r="L38" s="469"/>
      <c r="M38" s="469">
        <v>80587633500</v>
      </c>
      <c r="N38" s="469"/>
      <c r="O38" s="469">
        <v>-90111626549</v>
      </c>
      <c r="P38" s="469"/>
      <c r="Q38" s="469">
        <v>-9523993049</v>
      </c>
    </row>
    <row r="39" spans="1:17" ht="18.75">
      <c r="A39" s="255" t="s">
        <v>47</v>
      </c>
      <c r="C39" s="469">
        <v>1500000</v>
      </c>
      <c r="D39" s="469"/>
      <c r="E39" s="469">
        <v>22738893750</v>
      </c>
      <c r="F39" s="469"/>
      <c r="G39" s="469">
        <v>-26556045750</v>
      </c>
      <c r="H39" s="469"/>
      <c r="I39" s="469">
        <v>-3817152000</v>
      </c>
      <c r="J39" s="469"/>
      <c r="K39" s="469">
        <v>1500000</v>
      </c>
      <c r="L39" s="469"/>
      <c r="M39" s="469">
        <v>22738893750</v>
      </c>
      <c r="N39" s="469"/>
      <c r="O39" s="469">
        <v>-26851315357</v>
      </c>
      <c r="P39" s="469"/>
      <c r="Q39" s="469">
        <v>-4112421607</v>
      </c>
    </row>
    <row r="40" spans="1:17" ht="18.75">
      <c r="A40" s="256" t="s">
        <v>48</v>
      </c>
      <c r="C40" s="469">
        <v>8994431</v>
      </c>
      <c r="D40" s="469"/>
      <c r="E40" s="469">
        <v>62944035514</v>
      </c>
      <c r="F40" s="469"/>
      <c r="G40" s="469">
        <v>-61513489253</v>
      </c>
      <c r="H40" s="469"/>
      <c r="I40" s="469">
        <v>1430546261</v>
      </c>
      <c r="J40" s="469"/>
      <c r="K40" s="469">
        <v>8994431</v>
      </c>
      <c r="L40" s="469"/>
      <c r="M40" s="469">
        <v>62944035514</v>
      </c>
      <c r="N40" s="469"/>
      <c r="O40" s="469">
        <v>-49170522886</v>
      </c>
      <c r="P40" s="469"/>
      <c r="Q40" s="469">
        <v>13773512628</v>
      </c>
    </row>
    <row r="41" spans="1:17" ht="18.75">
      <c r="A41" s="257" t="s">
        <v>49</v>
      </c>
      <c r="C41" s="469">
        <v>1445552</v>
      </c>
      <c r="D41" s="469"/>
      <c r="E41" s="469">
        <v>17157194529</v>
      </c>
      <c r="F41" s="469"/>
      <c r="G41" s="469">
        <v>-24314430713</v>
      </c>
      <c r="H41" s="469"/>
      <c r="I41" s="469">
        <v>-7157236184</v>
      </c>
      <c r="J41" s="469"/>
      <c r="K41" s="469">
        <v>1445552</v>
      </c>
      <c r="L41" s="469"/>
      <c r="M41" s="469">
        <v>17157194529</v>
      </c>
      <c r="N41" s="469"/>
      <c r="O41" s="469">
        <v>-17617018838</v>
      </c>
      <c r="P41" s="469"/>
      <c r="Q41" s="469">
        <v>-459824309</v>
      </c>
    </row>
    <row r="42" spans="1:17" ht="18.75">
      <c r="A42" s="258" t="s">
        <v>50</v>
      </c>
      <c r="C42" s="469">
        <v>1500000</v>
      </c>
      <c r="D42" s="469"/>
      <c r="E42" s="469">
        <v>34130706750</v>
      </c>
      <c r="F42" s="469"/>
      <c r="G42" s="469">
        <v>-32087934000</v>
      </c>
      <c r="H42" s="469"/>
      <c r="I42" s="469">
        <v>2042772750</v>
      </c>
      <c r="J42" s="469"/>
      <c r="K42" s="469">
        <v>1500000</v>
      </c>
      <c r="L42" s="469"/>
      <c r="M42" s="469">
        <v>34130706750</v>
      </c>
      <c r="N42" s="469"/>
      <c r="O42" s="469">
        <v>-19290215935</v>
      </c>
      <c r="P42" s="469"/>
      <c r="Q42" s="469">
        <v>14840490815</v>
      </c>
    </row>
    <row r="43" spans="1:17" ht="18.75">
      <c r="A43" s="259" t="s">
        <v>51</v>
      </c>
      <c r="C43" s="469">
        <v>29900003</v>
      </c>
      <c r="D43" s="469"/>
      <c r="E43" s="469">
        <v>159607666164</v>
      </c>
      <c r="F43" s="469"/>
      <c r="G43" s="469">
        <v>-160483890813</v>
      </c>
      <c r="H43" s="469"/>
      <c r="I43" s="469">
        <v>-876224649</v>
      </c>
      <c r="J43" s="469"/>
      <c r="K43" s="469">
        <v>29900003</v>
      </c>
      <c r="L43" s="469"/>
      <c r="M43" s="469">
        <v>159607666164</v>
      </c>
      <c r="N43" s="469"/>
      <c r="O43" s="469">
        <v>-151573738810</v>
      </c>
      <c r="P43" s="469"/>
      <c r="Q43" s="469">
        <v>8033927354</v>
      </c>
    </row>
    <row r="44" spans="1:17" ht="18.75">
      <c r="A44" s="260" t="s">
        <v>52</v>
      </c>
      <c r="C44" s="469">
        <v>4800000</v>
      </c>
      <c r="D44" s="469"/>
      <c r="E44" s="469">
        <v>141998054400</v>
      </c>
      <c r="F44" s="469"/>
      <c r="G44" s="469">
        <v>-147294352800</v>
      </c>
      <c r="H44" s="469"/>
      <c r="I44" s="469">
        <v>-5296298400</v>
      </c>
      <c r="J44" s="469"/>
      <c r="K44" s="469">
        <v>4800000</v>
      </c>
      <c r="L44" s="469"/>
      <c r="M44" s="469">
        <v>141998054400</v>
      </c>
      <c r="N44" s="469"/>
      <c r="O44" s="469">
        <v>-168097831199</v>
      </c>
      <c r="P44" s="469"/>
      <c r="Q44" s="469">
        <v>-26099776799</v>
      </c>
    </row>
    <row r="45" spans="1:17" ht="18.75">
      <c r="A45" s="261" t="s">
        <v>53</v>
      </c>
      <c r="C45" s="469">
        <v>10000000</v>
      </c>
      <c r="D45" s="469"/>
      <c r="E45" s="469">
        <v>156165255000</v>
      </c>
      <c r="F45" s="469"/>
      <c r="G45" s="469">
        <v>-166503375000</v>
      </c>
      <c r="H45" s="469"/>
      <c r="I45" s="469">
        <v>-10338120000</v>
      </c>
      <c r="J45" s="469"/>
      <c r="K45" s="469">
        <v>10000000</v>
      </c>
      <c r="L45" s="469"/>
      <c r="M45" s="469">
        <v>156165255000</v>
      </c>
      <c r="N45" s="469"/>
      <c r="O45" s="469">
        <v>-142310908977</v>
      </c>
      <c r="P45" s="469"/>
      <c r="Q45" s="469">
        <v>13854346023</v>
      </c>
    </row>
    <row r="46" spans="1:17" ht="30">
      <c r="A46" s="262" t="s">
        <v>54</v>
      </c>
      <c r="C46" s="469">
        <v>1400000</v>
      </c>
      <c r="D46" s="469"/>
      <c r="E46" s="469">
        <v>33205246200</v>
      </c>
      <c r="F46" s="469"/>
      <c r="G46" s="469">
        <v>-33594913800</v>
      </c>
      <c r="H46" s="469"/>
      <c r="I46" s="469">
        <v>-389667600</v>
      </c>
      <c r="J46" s="469"/>
      <c r="K46" s="469">
        <v>1400000</v>
      </c>
      <c r="L46" s="469"/>
      <c r="M46" s="469">
        <v>33205246200</v>
      </c>
      <c r="N46" s="469"/>
      <c r="O46" s="469">
        <v>-26429802236</v>
      </c>
      <c r="P46" s="469"/>
      <c r="Q46" s="469">
        <v>6775443964</v>
      </c>
    </row>
    <row r="47" spans="1:17" ht="30">
      <c r="A47" s="263" t="s">
        <v>55</v>
      </c>
      <c r="C47" s="469">
        <v>1400000</v>
      </c>
      <c r="D47" s="469"/>
      <c r="E47" s="469">
        <v>13067781300</v>
      </c>
      <c r="F47" s="469"/>
      <c r="G47" s="469">
        <v>-13067781300</v>
      </c>
      <c r="H47" s="469"/>
      <c r="I47" s="469">
        <v>0</v>
      </c>
      <c r="J47" s="469"/>
      <c r="K47" s="469">
        <v>1400000</v>
      </c>
      <c r="L47" s="469"/>
      <c r="M47" s="469">
        <v>13067781300</v>
      </c>
      <c r="N47" s="469"/>
      <c r="O47" s="469">
        <v>-13157936568</v>
      </c>
      <c r="P47" s="469"/>
      <c r="Q47" s="469">
        <v>-90155268</v>
      </c>
    </row>
    <row r="48" spans="1:17" ht="30">
      <c r="A48" s="264" t="s">
        <v>56</v>
      </c>
      <c r="C48" s="469">
        <v>0</v>
      </c>
      <c r="D48" s="469"/>
      <c r="E48" s="469">
        <v>1</v>
      </c>
      <c r="F48" s="469"/>
      <c r="G48" s="469">
        <v>-1</v>
      </c>
      <c r="H48" s="469"/>
      <c r="I48" s="469">
        <v>0</v>
      </c>
      <c r="J48" s="469"/>
      <c r="K48" s="469">
        <v>0</v>
      </c>
      <c r="L48" s="469"/>
      <c r="M48" s="469">
        <v>1</v>
      </c>
      <c r="N48" s="469"/>
      <c r="O48" s="469">
        <v>-1</v>
      </c>
      <c r="P48" s="469"/>
      <c r="Q48" s="469">
        <v>0</v>
      </c>
    </row>
    <row r="49" spans="1:17" ht="18.75">
      <c r="A49" s="265" t="s">
        <v>57</v>
      </c>
      <c r="C49" s="469">
        <v>23692722</v>
      </c>
      <c r="D49" s="469"/>
      <c r="E49" s="469">
        <v>38365801245</v>
      </c>
      <c r="F49" s="469"/>
      <c r="G49" s="469">
        <v>-42086977793</v>
      </c>
      <c r="H49" s="469"/>
      <c r="I49" s="469">
        <v>-3721176548</v>
      </c>
      <c r="J49" s="469"/>
      <c r="K49" s="469">
        <v>23692722</v>
      </c>
      <c r="L49" s="469"/>
      <c r="M49" s="469">
        <v>38365801245</v>
      </c>
      <c r="N49" s="469"/>
      <c r="O49" s="469">
        <v>-42989353906</v>
      </c>
      <c r="P49" s="469"/>
      <c r="Q49" s="469">
        <v>-4623552661</v>
      </c>
    </row>
    <row r="50" spans="1:17" ht="18.75">
      <c r="A50" s="266" t="s">
        <v>58</v>
      </c>
      <c r="C50" s="469">
        <v>10449077</v>
      </c>
      <c r="D50" s="469"/>
      <c r="E50" s="469">
        <v>89846728180</v>
      </c>
      <c r="F50" s="469"/>
      <c r="G50" s="469">
        <v>-105219347567</v>
      </c>
      <c r="H50" s="469"/>
      <c r="I50" s="469">
        <v>-15372619387</v>
      </c>
      <c r="J50" s="469"/>
      <c r="K50" s="469">
        <v>10449077</v>
      </c>
      <c r="L50" s="469"/>
      <c r="M50" s="469">
        <v>89846728180</v>
      </c>
      <c r="N50" s="469"/>
      <c r="O50" s="469">
        <v>-95818732203</v>
      </c>
      <c r="P50" s="469"/>
      <c r="Q50" s="469">
        <v>-5972004023</v>
      </c>
    </row>
    <row r="51" spans="1:17" ht="19.5" thickBot="1">
      <c r="A51" s="267" t="s">
        <v>59</v>
      </c>
      <c r="C51" s="470">
        <f>SUM(C9:$C$50)</f>
        <v>460575989</v>
      </c>
      <c r="D51" s="469"/>
      <c r="E51" s="470">
        <f>SUM(E9:$E$50)</f>
        <v>3028640990892</v>
      </c>
      <c r="F51" s="469"/>
      <c r="G51" s="470">
        <f>SUM(G9:$G$50)</f>
        <v>-3260918379931</v>
      </c>
      <c r="H51" s="469"/>
      <c r="I51" s="470">
        <f>SUM(I9:$I$50)</f>
        <v>-232277389039</v>
      </c>
      <c r="J51" s="469"/>
      <c r="K51" s="470">
        <f>SUM(K9:$K$50)</f>
        <v>460575989</v>
      </c>
      <c r="L51" s="469"/>
      <c r="M51" s="470">
        <f>SUM(M9:$M$50)</f>
        <v>3028640990892</v>
      </c>
      <c r="N51" s="469"/>
      <c r="O51" s="470">
        <f>SUM(O9:$O$50)</f>
        <v>-2993094395997</v>
      </c>
      <c r="P51" s="469"/>
      <c r="Q51" s="470">
        <f>SUM(Q9:$Q$50)</f>
        <v>35546594895</v>
      </c>
    </row>
    <row r="52" spans="1:17" ht="15.75" thickTop="1">
      <c r="C52" s="268"/>
      <c r="E52" s="269"/>
      <c r="G52" s="270"/>
      <c r="I52" s="271"/>
      <c r="K52" s="272"/>
      <c r="M52" s="273"/>
      <c r="O52" s="274"/>
      <c r="Q52" s="275"/>
    </row>
    <row r="54" spans="1:17">
      <c r="A54" s="451" t="s">
        <v>161</v>
      </c>
      <c r="B54" s="443"/>
      <c r="C54" s="443"/>
      <c r="D54" s="443"/>
      <c r="E54" s="443"/>
      <c r="F54" s="443"/>
      <c r="G54" s="443"/>
      <c r="H54" s="443"/>
      <c r="I54" s="443"/>
      <c r="J54" s="443"/>
      <c r="K54" s="443"/>
      <c r="L54" s="443"/>
      <c r="M54" s="443"/>
      <c r="N54" s="443"/>
      <c r="O54" s="443"/>
      <c r="P54" s="443"/>
      <c r="Q54" s="444"/>
    </row>
    <row r="56" spans="1:17" ht="18.75">
      <c r="E56" s="479"/>
      <c r="I56" s="478"/>
      <c r="O56" s="469"/>
      <c r="Q56" s="478"/>
    </row>
    <row r="57" spans="1:17">
      <c r="I57" s="478"/>
    </row>
    <row r="58" spans="1:17">
      <c r="I58" s="478"/>
      <c r="Q58" s="479"/>
    </row>
    <row r="60" spans="1:17">
      <c r="I60" s="478"/>
      <c r="M60" s="479"/>
      <c r="Q60" s="478"/>
    </row>
  </sheetData>
  <mergeCells count="7">
    <mergeCell ref="A54:Q5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X76"/>
  <sheetViews>
    <sheetView rightToLeft="1" view="pageBreakPreview" zoomScale="90" zoomScaleNormal="100" zoomScaleSheetLayoutView="90" workbookViewId="0">
      <selection activeCell="V8" sqref="V8:X8"/>
    </sheetView>
  </sheetViews>
  <sheetFormatPr defaultRowHeight="15"/>
  <cols>
    <col min="1" max="1" width="22.7109375" bestFit="1" customWidth="1"/>
    <col min="2" max="2" width="1.42578125" customWidth="1"/>
    <col min="3" max="3" width="20.42578125" bestFit="1" customWidth="1"/>
    <col min="4" max="4" width="1.42578125" customWidth="1"/>
    <col min="5" max="5" width="22" bestFit="1" customWidth="1"/>
    <col min="6" max="6" width="1.42578125" customWidth="1"/>
    <col min="7" max="7" width="20.42578125" bestFit="1" customWidth="1"/>
    <col min="8" max="8" width="1.42578125" customWidth="1"/>
    <col min="9" max="9" width="22" bestFit="1" customWidth="1"/>
    <col min="10" max="10" width="1.42578125" customWidth="1"/>
    <col min="11" max="11" width="18" bestFit="1" customWidth="1"/>
    <col min="12" max="12" width="1.42578125" customWidth="1"/>
    <col min="13" max="13" width="22" bestFit="1" customWidth="1"/>
    <col min="14" max="14" width="1.42578125" customWidth="1"/>
    <col min="15" max="15" width="20.42578125" bestFit="1" customWidth="1"/>
    <col min="16" max="16" width="1.42578125" customWidth="1"/>
    <col min="17" max="17" width="20.42578125" bestFit="1" customWidth="1"/>
    <col min="18" max="18" width="1.42578125" customWidth="1"/>
    <col min="19" max="19" width="22" bestFit="1" customWidth="1"/>
    <col min="20" max="20" width="1.42578125" customWidth="1"/>
    <col min="21" max="21" width="18" bestFit="1" customWidth="1"/>
    <col min="22" max="22" width="16.7109375" bestFit="1" customWidth="1"/>
  </cols>
  <sheetData>
    <row r="1" spans="1:24" ht="20.100000000000001" customHeight="1">
      <c r="A1" s="452" t="s">
        <v>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</row>
    <row r="2" spans="1:24" ht="20.100000000000001" customHeight="1">
      <c r="A2" s="453" t="s">
        <v>85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</row>
    <row r="3" spans="1:24" ht="20.100000000000001" customHeight="1">
      <c r="A3" s="454" t="s">
        <v>2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</row>
    <row r="5" spans="1:24" ht="15.75">
      <c r="A5" s="455" t="s">
        <v>164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</row>
    <row r="7" spans="1:24" ht="15.75">
      <c r="C7" s="456" t="s">
        <v>101</v>
      </c>
      <c r="D7" s="397"/>
      <c r="E7" s="397"/>
      <c r="F7" s="397"/>
      <c r="G7" s="397"/>
      <c r="H7" s="397"/>
      <c r="I7" s="397"/>
      <c r="J7" s="397"/>
      <c r="K7" s="397"/>
      <c r="M7" s="457" t="s">
        <v>7</v>
      </c>
      <c r="N7" s="397"/>
      <c r="O7" s="397"/>
      <c r="P7" s="397"/>
      <c r="Q7" s="397"/>
      <c r="R7" s="397"/>
      <c r="S7" s="397"/>
      <c r="T7" s="397"/>
      <c r="U7" s="397"/>
    </row>
    <row r="8" spans="1:24" ht="31.5" customHeight="1">
      <c r="A8" s="276" t="s">
        <v>165</v>
      </c>
      <c r="C8" s="277" t="s">
        <v>99</v>
      </c>
      <c r="E8" s="278" t="s">
        <v>166</v>
      </c>
      <c r="G8" s="279" t="s">
        <v>167</v>
      </c>
      <c r="I8" s="280" t="s">
        <v>168</v>
      </c>
      <c r="K8" s="281" t="s">
        <v>169</v>
      </c>
      <c r="M8" s="282" t="s">
        <v>99</v>
      </c>
      <c r="O8" s="283" t="s">
        <v>166</v>
      </c>
      <c r="Q8" s="284" t="s">
        <v>167</v>
      </c>
      <c r="S8" s="285" t="s">
        <v>168</v>
      </c>
      <c r="U8" s="286" t="s">
        <v>169</v>
      </c>
      <c r="V8" s="478"/>
      <c r="X8" s="478"/>
    </row>
    <row r="9" spans="1:24" ht="18.75">
      <c r="A9" s="287" t="s">
        <v>17</v>
      </c>
      <c r="C9" s="469">
        <v>0</v>
      </c>
      <c r="D9" s="469"/>
      <c r="E9" s="469">
        <v>-5044803750</v>
      </c>
      <c r="F9" s="469"/>
      <c r="G9" s="469">
        <v>0</v>
      </c>
      <c r="H9" s="469"/>
      <c r="I9" s="469">
        <v>-5044803750</v>
      </c>
      <c r="K9" s="471">
        <v>3.4090673570679804E-2</v>
      </c>
      <c r="M9" s="469">
        <v>4250000000</v>
      </c>
      <c r="N9" s="469"/>
      <c r="O9" s="469">
        <v>-3275347500</v>
      </c>
      <c r="P9" s="469"/>
      <c r="Q9" s="469">
        <v>7654600000</v>
      </c>
      <c r="R9" s="469"/>
      <c r="S9" s="469">
        <v>8629252500</v>
      </c>
      <c r="U9" s="471">
        <v>3.9248383307927667E-2</v>
      </c>
      <c r="V9" s="480"/>
      <c r="X9" s="480"/>
    </row>
    <row r="10" spans="1:24" ht="18.75">
      <c r="A10" s="288" t="s">
        <v>170</v>
      </c>
      <c r="C10" s="469">
        <v>0</v>
      </c>
      <c r="D10" s="469"/>
      <c r="E10" s="469">
        <v>-17135771877</v>
      </c>
      <c r="F10" s="469"/>
      <c r="G10" s="469">
        <v>0</v>
      </c>
      <c r="H10" s="469"/>
      <c r="I10" s="469">
        <v>-17135771877</v>
      </c>
      <c r="K10" s="471">
        <v>0.11579637868776207</v>
      </c>
      <c r="M10" s="469">
        <v>0</v>
      </c>
      <c r="N10" s="469"/>
      <c r="O10" s="469">
        <v>95602163521</v>
      </c>
      <c r="P10" s="469"/>
      <c r="Q10" s="469">
        <v>5539416695</v>
      </c>
      <c r="R10" s="469"/>
      <c r="S10" s="469">
        <v>101141580216</v>
      </c>
      <c r="U10" s="471">
        <v>0.4600217120413479</v>
      </c>
      <c r="V10" s="480"/>
      <c r="X10" s="480"/>
    </row>
    <row r="11" spans="1:24" ht="18.75">
      <c r="A11" s="289" t="s">
        <v>20</v>
      </c>
      <c r="C11" s="469">
        <v>0</v>
      </c>
      <c r="D11" s="469"/>
      <c r="E11" s="469">
        <v>-10506114450</v>
      </c>
      <c r="F11" s="469"/>
      <c r="G11" s="469">
        <v>11419036870</v>
      </c>
      <c r="H11" s="469"/>
      <c r="I11" s="469">
        <v>912922420</v>
      </c>
      <c r="K11" s="471">
        <v>-6.1691478515046401E-3</v>
      </c>
      <c r="M11" s="469">
        <v>0</v>
      </c>
      <c r="N11" s="469"/>
      <c r="O11" s="469">
        <v>0</v>
      </c>
      <c r="P11" s="469"/>
      <c r="Q11" s="469">
        <v>12188325509</v>
      </c>
      <c r="R11" s="469"/>
      <c r="S11" s="469">
        <v>12188325509</v>
      </c>
      <c r="U11" s="471">
        <v>5.5436096169282863E-2</v>
      </c>
      <c r="V11" s="480"/>
      <c r="X11" s="480"/>
    </row>
    <row r="12" spans="1:24" ht="18.75">
      <c r="A12" s="290" t="s">
        <v>23</v>
      </c>
      <c r="C12" s="469">
        <v>3928720900</v>
      </c>
      <c r="D12" s="469"/>
      <c r="E12" s="469">
        <v>-7690525559</v>
      </c>
      <c r="F12" s="469"/>
      <c r="G12" s="469">
        <v>0</v>
      </c>
      <c r="H12" s="469"/>
      <c r="I12" s="469">
        <v>-3761804659</v>
      </c>
      <c r="K12" s="471">
        <v>2.5420702374523776E-2</v>
      </c>
      <c r="M12" s="469">
        <v>3928720900</v>
      </c>
      <c r="N12" s="469"/>
      <c r="O12" s="469">
        <v>-12105947866</v>
      </c>
      <c r="P12" s="469"/>
      <c r="Q12" s="469">
        <v>0</v>
      </c>
      <c r="R12" s="469"/>
      <c r="S12" s="469">
        <v>-8177226966</v>
      </c>
      <c r="U12" s="471">
        <v>-3.7192437972754927E-2</v>
      </c>
      <c r="V12" s="480"/>
      <c r="X12" s="480"/>
    </row>
    <row r="13" spans="1:24" ht="18.75">
      <c r="A13" s="291" t="s">
        <v>24</v>
      </c>
      <c r="C13" s="469">
        <v>0</v>
      </c>
      <c r="D13" s="469"/>
      <c r="E13" s="469">
        <v>-5531365281</v>
      </c>
      <c r="F13" s="469"/>
      <c r="G13" s="469">
        <v>2113735475</v>
      </c>
      <c r="H13" s="469"/>
      <c r="I13" s="469">
        <v>-3417629806</v>
      </c>
      <c r="K13" s="471">
        <v>2.3094912681543213E-2</v>
      </c>
      <c r="M13" s="469">
        <v>0</v>
      </c>
      <c r="N13" s="469"/>
      <c r="O13" s="469">
        <v>0</v>
      </c>
      <c r="P13" s="469"/>
      <c r="Q13" s="469">
        <v>2879205764</v>
      </c>
      <c r="R13" s="469"/>
      <c r="S13" s="469">
        <v>2879205764</v>
      </c>
      <c r="U13" s="471">
        <v>1.3095476282316078E-2</v>
      </c>
      <c r="V13" s="480"/>
      <c r="X13" s="480"/>
    </row>
    <row r="14" spans="1:24" ht="18.75">
      <c r="A14" s="292" t="s">
        <v>25</v>
      </c>
      <c r="C14" s="469">
        <v>0</v>
      </c>
      <c r="D14" s="469"/>
      <c r="E14" s="469">
        <v>-43581044</v>
      </c>
      <c r="F14" s="469"/>
      <c r="G14" s="469">
        <v>0</v>
      </c>
      <c r="H14" s="469"/>
      <c r="I14" s="469">
        <v>-43581044</v>
      </c>
      <c r="K14" s="471">
        <v>2.9450246600245525E-4</v>
      </c>
      <c r="M14" s="469">
        <v>0</v>
      </c>
      <c r="N14" s="469"/>
      <c r="O14" s="469">
        <v>-43581044</v>
      </c>
      <c r="P14" s="469"/>
      <c r="Q14" s="469">
        <v>0</v>
      </c>
      <c r="R14" s="469"/>
      <c r="S14" s="469">
        <v>-43581044</v>
      </c>
      <c r="U14" s="471">
        <v>-1.9821943092656764E-4</v>
      </c>
      <c r="V14" s="480"/>
      <c r="X14" s="480"/>
    </row>
    <row r="15" spans="1:24" ht="18.75">
      <c r="A15" s="293" t="s">
        <v>26</v>
      </c>
      <c r="C15" s="469">
        <v>0</v>
      </c>
      <c r="D15" s="469"/>
      <c r="E15" s="469">
        <v>915894906</v>
      </c>
      <c r="F15" s="469"/>
      <c r="G15" s="469">
        <v>0</v>
      </c>
      <c r="H15" s="469"/>
      <c r="I15" s="469">
        <v>915894906</v>
      </c>
      <c r="K15" s="471">
        <v>-6.189234668542749E-3</v>
      </c>
      <c r="M15" s="469">
        <v>4541072850</v>
      </c>
      <c r="N15" s="469"/>
      <c r="O15" s="469">
        <v>-697395814</v>
      </c>
      <c r="P15" s="469"/>
      <c r="Q15" s="469">
        <v>-81819470</v>
      </c>
      <c r="R15" s="469"/>
      <c r="S15" s="469">
        <v>3761857566</v>
      </c>
      <c r="U15" s="471">
        <v>1.7110036784784753E-2</v>
      </c>
      <c r="V15" s="480"/>
      <c r="X15" s="480"/>
    </row>
    <row r="16" spans="1:24" ht="30">
      <c r="A16" s="294" t="s">
        <v>27</v>
      </c>
      <c r="C16" s="469">
        <v>424000000</v>
      </c>
      <c r="D16" s="469"/>
      <c r="E16" s="469">
        <v>-2427898655</v>
      </c>
      <c r="F16" s="469"/>
      <c r="G16" s="469">
        <v>0</v>
      </c>
      <c r="H16" s="469"/>
      <c r="I16" s="469">
        <v>-2003898655</v>
      </c>
      <c r="K16" s="471">
        <v>1.3541508907324553E-2</v>
      </c>
      <c r="M16" s="469">
        <v>424000000</v>
      </c>
      <c r="N16" s="469"/>
      <c r="O16" s="469">
        <v>-242143580</v>
      </c>
      <c r="P16" s="469"/>
      <c r="Q16" s="469">
        <v>0</v>
      </c>
      <c r="R16" s="469"/>
      <c r="S16" s="469">
        <v>181856420</v>
      </c>
      <c r="U16" s="471">
        <v>8.2713658908085985E-4</v>
      </c>
      <c r="V16" s="480"/>
      <c r="X16" s="480"/>
    </row>
    <row r="17" spans="1:24" ht="18.75">
      <c r="A17" s="295" t="s">
        <v>28</v>
      </c>
      <c r="C17" s="469">
        <v>0</v>
      </c>
      <c r="D17" s="469"/>
      <c r="E17" s="469">
        <v>-152447485</v>
      </c>
      <c r="F17" s="469"/>
      <c r="G17" s="469">
        <v>0</v>
      </c>
      <c r="H17" s="469"/>
      <c r="I17" s="469">
        <v>-152447485</v>
      </c>
      <c r="K17" s="471">
        <v>1.0301763369498975E-3</v>
      </c>
      <c r="M17" s="469">
        <v>0</v>
      </c>
      <c r="N17" s="469"/>
      <c r="O17" s="469">
        <v>-152447485</v>
      </c>
      <c r="P17" s="469"/>
      <c r="Q17" s="469">
        <v>0</v>
      </c>
      <c r="R17" s="469"/>
      <c r="S17" s="469">
        <v>-152447485</v>
      </c>
      <c r="U17" s="471">
        <v>-6.9337608623800881E-4</v>
      </c>
      <c r="V17" s="480"/>
      <c r="X17" s="480"/>
    </row>
    <row r="18" spans="1:24" ht="18.75">
      <c r="A18" s="296" t="s">
        <v>29</v>
      </c>
      <c r="C18" s="469">
        <v>0</v>
      </c>
      <c r="D18" s="469"/>
      <c r="E18" s="469">
        <v>-22261526125</v>
      </c>
      <c r="F18" s="469"/>
      <c r="G18" s="469">
        <v>31764063625</v>
      </c>
      <c r="H18" s="469"/>
      <c r="I18" s="469">
        <v>9502537500</v>
      </c>
      <c r="K18" s="471">
        <v>-6.4214173644642519E-2</v>
      </c>
      <c r="M18" s="469">
        <v>0</v>
      </c>
      <c r="N18" s="469"/>
      <c r="O18" s="469">
        <v>0</v>
      </c>
      <c r="P18" s="469"/>
      <c r="Q18" s="469">
        <v>33245080278</v>
      </c>
      <c r="R18" s="469"/>
      <c r="S18" s="469">
        <v>33245080278</v>
      </c>
      <c r="U18" s="471">
        <v>0.1512084220335157</v>
      </c>
      <c r="V18" s="480"/>
      <c r="X18" s="480"/>
    </row>
    <row r="19" spans="1:24" ht="18.75">
      <c r="A19" s="297" t="s">
        <v>30</v>
      </c>
      <c r="C19" s="469">
        <v>0</v>
      </c>
      <c r="D19" s="469"/>
      <c r="E19" s="469">
        <v>-19952571600</v>
      </c>
      <c r="F19" s="469"/>
      <c r="G19" s="469">
        <v>0</v>
      </c>
      <c r="H19" s="469"/>
      <c r="I19" s="469">
        <v>-19952571600</v>
      </c>
      <c r="K19" s="471">
        <v>0.1348311329873271</v>
      </c>
      <c r="M19" s="469">
        <v>0</v>
      </c>
      <c r="N19" s="469"/>
      <c r="O19" s="469">
        <v>-6929518455</v>
      </c>
      <c r="P19" s="469"/>
      <c r="Q19" s="469">
        <v>0</v>
      </c>
      <c r="R19" s="469"/>
      <c r="S19" s="469">
        <v>-6929518455</v>
      </c>
      <c r="U19" s="471">
        <v>-3.1517491979890344E-2</v>
      </c>
      <c r="V19" s="480"/>
      <c r="X19" s="480"/>
    </row>
    <row r="20" spans="1:24" ht="18.75">
      <c r="A20" s="298" t="s">
        <v>31</v>
      </c>
      <c r="C20" s="469">
        <v>0</v>
      </c>
      <c r="D20" s="469"/>
      <c r="E20" s="469">
        <v>-11481277500</v>
      </c>
      <c r="F20" s="469"/>
      <c r="G20" s="469">
        <v>0</v>
      </c>
      <c r="H20" s="469"/>
      <c r="I20" s="469">
        <v>-11481277500</v>
      </c>
      <c r="K20" s="471">
        <v>7.758567088499542E-2</v>
      </c>
      <c r="M20" s="469">
        <v>36091000000</v>
      </c>
      <c r="N20" s="469"/>
      <c r="O20" s="469">
        <v>-30736290407</v>
      </c>
      <c r="P20" s="469"/>
      <c r="Q20" s="469">
        <v>-4648618432</v>
      </c>
      <c r="R20" s="469"/>
      <c r="S20" s="469">
        <v>706091161</v>
      </c>
      <c r="U20" s="471">
        <v>3.2115106768828084E-3</v>
      </c>
      <c r="V20" s="480"/>
      <c r="X20" s="480"/>
    </row>
    <row r="21" spans="1:24" ht="30">
      <c r="A21" s="299" t="s">
        <v>32</v>
      </c>
      <c r="C21" s="469">
        <v>10604925600</v>
      </c>
      <c r="D21" s="469"/>
      <c r="E21" s="469">
        <v>-15022102467</v>
      </c>
      <c r="F21" s="469"/>
      <c r="G21" s="469">
        <v>0</v>
      </c>
      <c r="H21" s="469"/>
      <c r="I21" s="469">
        <v>-4417176867</v>
      </c>
      <c r="K21" s="471">
        <v>2.9849433623033429E-2</v>
      </c>
      <c r="M21" s="469">
        <v>10604925600</v>
      </c>
      <c r="N21" s="469"/>
      <c r="O21" s="469">
        <v>-8362589871</v>
      </c>
      <c r="P21" s="469"/>
      <c r="Q21" s="469">
        <v>-9752104118</v>
      </c>
      <c r="R21" s="469"/>
      <c r="S21" s="469">
        <v>-7509768389</v>
      </c>
      <c r="U21" s="471">
        <v>-3.4156639672466467E-2</v>
      </c>
      <c r="V21" s="480"/>
      <c r="X21" s="480"/>
    </row>
    <row r="22" spans="1:24" ht="18.75">
      <c r="A22" s="300" t="s">
        <v>33</v>
      </c>
      <c r="C22" s="469">
        <v>0</v>
      </c>
      <c r="D22" s="469"/>
      <c r="E22" s="469">
        <v>-2584530000</v>
      </c>
      <c r="F22" s="469"/>
      <c r="G22" s="469">
        <v>0</v>
      </c>
      <c r="H22" s="469"/>
      <c r="I22" s="469">
        <v>-2584530000</v>
      </c>
      <c r="K22" s="471">
        <v>1.7465172666752217E-2</v>
      </c>
      <c r="M22" s="469">
        <v>8177883120</v>
      </c>
      <c r="N22" s="469"/>
      <c r="O22" s="469">
        <v>-10497015545</v>
      </c>
      <c r="P22" s="469"/>
      <c r="Q22" s="469">
        <v>-8943790589</v>
      </c>
      <c r="R22" s="469"/>
      <c r="S22" s="469">
        <v>-11262923014</v>
      </c>
      <c r="U22" s="471">
        <v>-5.1227092916930173E-2</v>
      </c>
      <c r="V22" s="480"/>
      <c r="X22" s="480"/>
    </row>
    <row r="23" spans="1:24" ht="18.75">
      <c r="A23" s="301" t="s">
        <v>34</v>
      </c>
      <c r="C23" s="469">
        <v>0</v>
      </c>
      <c r="D23" s="469"/>
      <c r="E23" s="469">
        <v>-845544493</v>
      </c>
      <c r="F23" s="469"/>
      <c r="G23" s="469">
        <v>0</v>
      </c>
      <c r="H23" s="469"/>
      <c r="I23" s="469">
        <v>-845544493</v>
      </c>
      <c r="K23" s="471">
        <v>5.7138360040960871E-3</v>
      </c>
      <c r="M23" s="469">
        <v>0</v>
      </c>
      <c r="N23" s="469"/>
      <c r="O23" s="469">
        <v>303938787</v>
      </c>
      <c r="P23" s="469"/>
      <c r="Q23" s="469">
        <v>0</v>
      </c>
      <c r="R23" s="469"/>
      <c r="S23" s="469">
        <v>303938787</v>
      </c>
      <c r="U23" s="471">
        <v>1.3824031704162767E-3</v>
      </c>
      <c r="V23" s="480"/>
      <c r="X23" s="480"/>
    </row>
    <row r="24" spans="1:24" ht="18.75">
      <c r="A24" s="302" t="s">
        <v>35</v>
      </c>
      <c r="C24" s="469">
        <v>0</v>
      </c>
      <c r="D24" s="469"/>
      <c r="E24" s="469">
        <v>-4166066572</v>
      </c>
      <c r="F24" s="469"/>
      <c r="G24" s="469">
        <v>0</v>
      </c>
      <c r="H24" s="469"/>
      <c r="I24" s="469">
        <v>-4166066572</v>
      </c>
      <c r="K24" s="471">
        <v>2.8152535285395991E-2</v>
      </c>
      <c r="M24" s="469">
        <v>15311912000</v>
      </c>
      <c r="N24" s="469"/>
      <c r="O24" s="469">
        <v>16862650410</v>
      </c>
      <c r="P24" s="469"/>
      <c r="Q24" s="469">
        <v>1567548220</v>
      </c>
      <c r="R24" s="469"/>
      <c r="S24" s="469">
        <v>33742110630</v>
      </c>
      <c r="U24" s="471">
        <v>0.15346906254333625</v>
      </c>
      <c r="V24" s="480"/>
      <c r="X24" s="480"/>
    </row>
    <row r="25" spans="1:24" ht="18.75">
      <c r="A25" s="303" t="s">
        <v>36</v>
      </c>
      <c r="C25" s="469">
        <v>2250000000</v>
      </c>
      <c r="D25" s="469"/>
      <c r="E25" s="469">
        <v>-2773399500</v>
      </c>
      <c r="F25" s="469"/>
      <c r="G25" s="469">
        <v>0</v>
      </c>
      <c r="H25" s="469"/>
      <c r="I25" s="469">
        <v>-523399500</v>
      </c>
      <c r="K25" s="471">
        <v>3.5369148902089651E-3</v>
      </c>
      <c r="M25" s="469">
        <v>2250000000</v>
      </c>
      <c r="N25" s="469"/>
      <c r="O25" s="469">
        <v>1995058351</v>
      </c>
      <c r="P25" s="469"/>
      <c r="Q25" s="469">
        <v>134669299</v>
      </c>
      <c r="R25" s="469"/>
      <c r="S25" s="469">
        <v>4379727650</v>
      </c>
      <c r="U25" s="471">
        <v>1.9920292005770984E-2</v>
      </c>
      <c r="V25" s="480"/>
      <c r="X25" s="480"/>
    </row>
    <row r="26" spans="1:24" ht="18.75">
      <c r="A26" s="304" t="s">
        <v>37</v>
      </c>
      <c r="C26" s="469">
        <v>0</v>
      </c>
      <c r="D26" s="469"/>
      <c r="E26" s="469">
        <v>-5344718427</v>
      </c>
      <c r="F26" s="469"/>
      <c r="G26" s="469">
        <v>0</v>
      </c>
      <c r="H26" s="469"/>
      <c r="I26" s="469">
        <v>-5344718427</v>
      </c>
      <c r="K26" s="471">
        <v>3.6117371507673461E-2</v>
      </c>
      <c r="M26" s="469">
        <v>0</v>
      </c>
      <c r="N26" s="469"/>
      <c r="O26" s="469">
        <v>1946706623</v>
      </c>
      <c r="P26" s="469"/>
      <c r="Q26" s="469">
        <v>0</v>
      </c>
      <c r="R26" s="469"/>
      <c r="S26" s="469">
        <v>1946706623</v>
      </c>
      <c r="U26" s="471">
        <v>8.8541953926583369E-3</v>
      </c>
      <c r="V26" s="480"/>
      <c r="X26" s="480"/>
    </row>
    <row r="27" spans="1:24" ht="30">
      <c r="A27" s="305" t="s">
        <v>38</v>
      </c>
      <c r="C27" s="469">
        <v>1350000000</v>
      </c>
      <c r="D27" s="469"/>
      <c r="E27" s="469">
        <v>-9095557500</v>
      </c>
      <c r="F27" s="469"/>
      <c r="G27" s="469">
        <v>0</v>
      </c>
      <c r="H27" s="469"/>
      <c r="I27" s="469">
        <v>-7745557500</v>
      </c>
      <c r="K27" s="471">
        <v>5.2341237725140599E-2</v>
      </c>
      <c r="M27" s="469">
        <v>1350000000</v>
      </c>
      <c r="N27" s="469"/>
      <c r="O27" s="469">
        <v>-5849554650</v>
      </c>
      <c r="P27" s="469"/>
      <c r="Q27" s="469">
        <v>-2891545023</v>
      </c>
      <c r="R27" s="469"/>
      <c r="S27" s="469">
        <v>-7391099673</v>
      </c>
      <c r="U27" s="471">
        <v>-3.3616899381841342E-2</v>
      </c>
      <c r="V27" s="480"/>
      <c r="X27" s="480"/>
    </row>
    <row r="28" spans="1:24" ht="18.75">
      <c r="A28" s="306" t="s">
        <v>40</v>
      </c>
      <c r="C28" s="469">
        <v>0</v>
      </c>
      <c r="D28" s="469"/>
      <c r="E28" s="469">
        <v>-1590480000</v>
      </c>
      <c r="F28" s="469"/>
      <c r="G28" s="469">
        <v>0</v>
      </c>
      <c r="H28" s="469"/>
      <c r="I28" s="469">
        <v>-1590480000</v>
      </c>
      <c r="K28" s="471">
        <v>1.074779856415521E-2</v>
      </c>
      <c r="M28" s="469">
        <v>0</v>
      </c>
      <c r="N28" s="469"/>
      <c r="O28" s="469">
        <v>632944828</v>
      </c>
      <c r="P28" s="469"/>
      <c r="Q28" s="469">
        <v>0</v>
      </c>
      <c r="R28" s="469"/>
      <c r="S28" s="469">
        <v>632944828</v>
      </c>
      <c r="U28" s="471">
        <v>2.8788195990457283E-3</v>
      </c>
      <c r="V28" s="480"/>
      <c r="X28" s="480"/>
    </row>
    <row r="29" spans="1:24" ht="18.75">
      <c r="A29" s="307" t="s">
        <v>41</v>
      </c>
      <c r="C29" s="469">
        <v>0</v>
      </c>
      <c r="D29" s="469"/>
      <c r="E29" s="469">
        <v>125896657</v>
      </c>
      <c r="F29" s="469"/>
      <c r="G29" s="469">
        <v>0</v>
      </c>
      <c r="H29" s="469"/>
      <c r="I29" s="469">
        <v>125896657</v>
      </c>
      <c r="K29" s="471">
        <v>-8.5075694717100562E-4</v>
      </c>
      <c r="M29" s="469">
        <v>0</v>
      </c>
      <c r="N29" s="469"/>
      <c r="O29" s="469">
        <v>125896657</v>
      </c>
      <c r="P29" s="469"/>
      <c r="Q29" s="469">
        <v>0</v>
      </c>
      <c r="R29" s="469"/>
      <c r="S29" s="469">
        <v>125896657</v>
      </c>
      <c r="U29" s="471">
        <v>5.7261509628124736E-4</v>
      </c>
      <c r="V29" s="480"/>
      <c r="X29" s="480"/>
    </row>
    <row r="30" spans="1:24" ht="18.75">
      <c r="A30" s="308" t="s">
        <v>42</v>
      </c>
      <c r="C30" s="469">
        <v>0</v>
      </c>
      <c r="D30" s="469"/>
      <c r="E30" s="469">
        <v>-13956864153</v>
      </c>
      <c r="F30" s="469"/>
      <c r="G30" s="469">
        <v>0</v>
      </c>
      <c r="H30" s="469"/>
      <c r="I30" s="469">
        <v>-13956864153</v>
      </c>
      <c r="K30" s="471">
        <v>9.4314649982220916E-2</v>
      </c>
      <c r="M30" s="469">
        <v>0</v>
      </c>
      <c r="N30" s="469"/>
      <c r="O30" s="469">
        <v>266995677</v>
      </c>
      <c r="P30" s="469"/>
      <c r="Q30" s="469">
        <v>-784394897</v>
      </c>
      <c r="R30" s="469"/>
      <c r="S30" s="469">
        <v>-517399220</v>
      </c>
      <c r="U30" s="471">
        <v>-2.3532841239473283E-3</v>
      </c>
      <c r="V30" s="480"/>
      <c r="X30" s="480"/>
    </row>
    <row r="31" spans="1:24" ht="18.75">
      <c r="A31" s="309" t="s">
        <v>43</v>
      </c>
      <c r="C31" s="469">
        <v>0</v>
      </c>
      <c r="D31" s="469"/>
      <c r="E31" s="469">
        <v>-3276902226</v>
      </c>
      <c r="F31" s="469"/>
      <c r="G31" s="469">
        <v>0</v>
      </c>
      <c r="H31" s="469"/>
      <c r="I31" s="469">
        <v>-3276902226</v>
      </c>
      <c r="K31" s="471">
        <v>2.214393456030872E-2</v>
      </c>
      <c r="M31" s="469">
        <v>0</v>
      </c>
      <c r="N31" s="469"/>
      <c r="O31" s="469">
        <v>-3276902226</v>
      </c>
      <c r="P31" s="469"/>
      <c r="Q31" s="469">
        <v>0</v>
      </c>
      <c r="R31" s="469"/>
      <c r="S31" s="469">
        <v>-3276902226</v>
      </c>
      <c r="U31" s="471">
        <v>-1.4904316987902419E-2</v>
      </c>
      <c r="V31" s="480"/>
      <c r="X31" s="480"/>
    </row>
    <row r="32" spans="1:24" ht="18.75">
      <c r="A32" s="310" t="s">
        <v>44</v>
      </c>
      <c r="C32" s="469">
        <v>0</v>
      </c>
      <c r="D32" s="469"/>
      <c r="E32" s="469">
        <v>-3344779440</v>
      </c>
      <c r="F32" s="469"/>
      <c r="G32" s="469">
        <v>0</v>
      </c>
      <c r="H32" s="469"/>
      <c r="I32" s="469">
        <v>-3344779440</v>
      </c>
      <c r="K32" s="471">
        <v>2.2602620380418405E-2</v>
      </c>
      <c r="M32" s="469">
        <v>1680000000</v>
      </c>
      <c r="N32" s="469"/>
      <c r="O32" s="469">
        <v>-9442645440</v>
      </c>
      <c r="P32" s="469"/>
      <c r="Q32" s="469">
        <v>0</v>
      </c>
      <c r="R32" s="469"/>
      <c r="S32" s="469">
        <v>-7762645440</v>
      </c>
      <c r="U32" s="471">
        <v>-3.5306799020269349E-2</v>
      </c>
      <c r="V32" s="480"/>
      <c r="X32" s="480"/>
    </row>
    <row r="33" spans="1:24" ht="18.75">
      <c r="A33" s="311" t="s">
        <v>45</v>
      </c>
      <c r="C33" s="469">
        <v>0</v>
      </c>
      <c r="D33" s="469"/>
      <c r="E33" s="469">
        <v>-1163038500</v>
      </c>
      <c r="F33" s="469"/>
      <c r="G33" s="469">
        <v>0</v>
      </c>
      <c r="H33" s="469"/>
      <c r="I33" s="469">
        <v>-1163038500</v>
      </c>
      <c r="K33" s="471">
        <v>7.8593277000384969E-3</v>
      </c>
      <c r="M33" s="469">
        <v>0</v>
      </c>
      <c r="N33" s="469"/>
      <c r="O33" s="469">
        <v>-7201892249</v>
      </c>
      <c r="P33" s="469"/>
      <c r="Q33" s="469">
        <v>-2834537171</v>
      </c>
      <c r="R33" s="469"/>
      <c r="S33" s="469">
        <v>-10036429420</v>
      </c>
      <c r="U33" s="471">
        <v>-4.5648638618364934E-2</v>
      </c>
      <c r="V33" s="480"/>
      <c r="X33" s="480"/>
    </row>
    <row r="34" spans="1:24" ht="18.75">
      <c r="A34" s="312" t="s">
        <v>46</v>
      </c>
      <c r="C34" s="469">
        <v>0</v>
      </c>
      <c r="D34" s="469"/>
      <c r="E34" s="469">
        <v>-17182154250</v>
      </c>
      <c r="F34" s="469"/>
      <c r="G34" s="469">
        <v>-324748250</v>
      </c>
      <c r="H34" s="469"/>
      <c r="I34" s="469">
        <v>-17506902500</v>
      </c>
      <c r="K34" s="471">
        <v>0.11830432419917589</v>
      </c>
      <c r="M34" s="469">
        <v>0</v>
      </c>
      <c r="N34" s="469"/>
      <c r="O34" s="469">
        <v>-9523993049</v>
      </c>
      <c r="P34" s="469"/>
      <c r="Q34" s="469">
        <v>-2535947391</v>
      </c>
      <c r="R34" s="469"/>
      <c r="S34" s="469">
        <v>-12059940440</v>
      </c>
      <c r="U34" s="471">
        <v>-5.4852163041920241E-2</v>
      </c>
      <c r="V34" s="480"/>
      <c r="X34" s="480"/>
    </row>
    <row r="35" spans="1:24" ht="18.75">
      <c r="A35" s="313" t="s">
        <v>47</v>
      </c>
      <c r="C35" s="469">
        <v>0</v>
      </c>
      <c r="D35" s="469"/>
      <c r="E35" s="469">
        <v>-3817152000</v>
      </c>
      <c r="F35" s="469"/>
      <c r="G35" s="469">
        <v>0</v>
      </c>
      <c r="H35" s="469"/>
      <c r="I35" s="469">
        <v>-3817152000</v>
      </c>
      <c r="K35" s="471">
        <v>2.5794716553972502E-2</v>
      </c>
      <c r="M35" s="469">
        <v>0</v>
      </c>
      <c r="N35" s="469"/>
      <c r="O35" s="469">
        <v>-4112421607</v>
      </c>
      <c r="P35" s="469"/>
      <c r="Q35" s="469">
        <v>0</v>
      </c>
      <c r="R35" s="469"/>
      <c r="S35" s="469">
        <v>-4112421607</v>
      </c>
      <c r="U35" s="471">
        <v>-1.8704505350300025E-2</v>
      </c>
      <c r="V35" s="480"/>
      <c r="X35" s="480"/>
    </row>
    <row r="36" spans="1:24" ht="18.75">
      <c r="A36" s="314" t="s">
        <v>48</v>
      </c>
      <c r="C36" s="469">
        <v>0</v>
      </c>
      <c r="D36" s="469"/>
      <c r="E36" s="469">
        <v>1430546261</v>
      </c>
      <c r="F36" s="469"/>
      <c r="G36" s="469">
        <v>0</v>
      </c>
      <c r="H36" s="469"/>
      <c r="I36" s="469">
        <v>1430546261</v>
      </c>
      <c r="K36" s="471">
        <v>-9.667033254070095E-3</v>
      </c>
      <c r="M36" s="469">
        <v>6662</v>
      </c>
      <c r="N36" s="469"/>
      <c r="O36" s="469">
        <v>13773512628</v>
      </c>
      <c r="P36" s="469"/>
      <c r="Q36" s="469">
        <v>-3231990521</v>
      </c>
      <c r="R36" s="469"/>
      <c r="S36" s="469">
        <v>10541528769</v>
      </c>
      <c r="U36" s="471">
        <v>4.7945979304378786E-2</v>
      </c>
      <c r="V36" s="480"/>
      <c r="X36" s="480"/>
    </row>
    <row r="37" spans="1:24" ht="18.75">
      <c r="A37" s="315" t="s">
        <v>49</v>
      </c>
      <c r="C37" s="469">
        <v>4949000000</v>
      </c>
      <c r="D37" s="469"/>
      <c r="E37" s="469">
        <v>-7157236184</v>
      </c>
      <c r="F37" s="469"/>
      <c r="G37" s="469">
        <v>-88260622</v>
      </c>
      <c r="H37" s="469"/>
      <c r="I37" s="469">
        <v>-2296496806</v>
      </c>
      <c r="K37" s="471">
        <v>1.5518764822012114E-2</v>
      </c>
      <c r="M37" s="469">
        <v>4949001660</v>
      </c>
      <c r="N37" s="469"/>
      <c r="O37" s="469">
        <v>-459824309</v>
      </c>
      <c r="P37" s="469"/>
      <c r="Q37" s="469">
        <v>-889920136</v>
      </c>
      <c r="R37" s="469"/>
      <c r="S37" s="469">
        <v>3599257215</v>
      </c>
      <c r="U37" s="471">
        <v>1.6370482472050068E-2</v>
      </c>
      <c r="V37" s="480"/>
      <c r="X37" s="480"/>
    </row>
    <row r="38" spans="1:24" ht="18.75">
      <c r="A38" s="316" t="s">
        <v>50</v>
      </c>
      <c r="C38" s="469">
        <v>0</v>
      </c>
      <c r="D38" s="469"/>
      <c r="E38" s="469">
        <v>2042772750</v>
      </c>
      <c r="F38" s="469"/>
      <c r="G38" s="469">
        <v>0</v>
      </c>
      <c r="H38" s="469"/>
      <c r="I38" s="469">
        <v>2042772750</v>
      </c>
      <c r="K38" s="471">
        <v>-1.3804203780836848E-2</v>
      </c>
      <c r="M38" s="469">
        <v>0</v>
      </c>
      <c r="N38" s="469"/>
      <c r="O38" s="469">
        <v>14840490815</v>
      </c>
      <c r="P38" s="469"/>
      <c r="Q38" s="469">
        <v>9780385945</v>
      </c>
      <c r="R38" s="469"/>
      <c r="S38" s="469">
        <v>24620876760</v>
      </c>
      <c r="U38" s="471">
        <v>0.11198300298359889</v>
      </c>
      <c r="V38" s="480"/>
      <c r="X38" s="480"/>
    </row>
    <row r="39" spans="1:24" ht="18.75">
      <c r="A39" s="317" t="s">
        <v>51</v>
      </c>
      <c r="C39" s="469">
        <v>0</v>
      </c>
      <c r="D39" s="469"/>
      <c r="E39" s="469">
        <v>-876224649</v>
      </c>
      <c r="F39" s="469"/>
      <c r="G39" s="469">
        <v>0</v>
      </c>
      <c r="H39" s="469"/>
      <c r="I39" s="469">
        <v>-876224649</v>
      </c>
      <c r="K39" s="471">
        <v>5.9211596652580367E-3</v>
      </c>
      <c r="M39" s="469">
        <v>0</v>
      </c>
      <c r="N39" s="469"/>
      <c r="O39" s="469">
        <v>8033927354</v>
      </c>
      <c r="P39" s="469"/>
      <c r="Q39" s="469">
        <v>1443752298</v>
      </c>
      <c r="R39" s="469"/>
      <c r="S39" s="469">
        <v>9477679652</v>
      </c>
      <c r="U39" s="471">
        <v>4.3107280016599643E-2</v>
      </c>
      <c r="V39" s="480"/>
      <c r="X39" s="480"/>
    </row>
    <row r="40" spans="1:24" ht="18.75">
      <c r="A40" s="318" t="s">
        <v>171</v>
      </c>
      <c r="C40" s="469">
        <v>0</v>
      </c>
      <c r="D40" s="469"/>
      <c r="E40" s="469">
        <v>-5296298400</v>
      </c>
      <c r="F40" s="469"/>
      <c r="G40" s="469">
        <v>0</v>
      </c>
      <c r="H40" s="469"/>
      <c r="I40" s="469">
        <v>-5296298400</v>
      </c>
      <c r="K40" s="471">
        <v>3.5790169218636848E-2</v>
      </c>
      <c r="M40" s="469">
        <v>25544950900</v>
      </c>
      <c r="N40" s="469"/>
      <c r="O40" s="469">
        <v>-26099776799</v>
      </c>
      <c r="P40" s="469"/>
      <c r="Q40" s="469">
        <v>-37116984556</v>
      </c>
      <c r="R40" s="469"/>
      <c r="S40" s="469">
        <v>-37671810455</v>
      </c>
      <c r="U40" s="471">
        <v>-0.17134249538316754</v>
      </c>
      <c r="V40" s="480"/>
      <c r="X40" s="480"/>
    </row>
    <row r="41" spans="1:24" ht="18.75">
      <c r="A41" s="319" t="s">
        <v>172</v>
      </c>
      <c r="C41" s="469">
        <v>0</v>
      </c>
      <c r="D41" s="469"/>
      <c r="E41" s="469">
        <v>-10338120000</v>
      </c>
      <c r="F41" s="469"/>
      <c r="G41" s="469">
        <v>0</v>
      </c>
      <c r="H41" s="469"/>
      <c r="I41" s="469">
        <v>-10338120000</v>
      </c>
      <c r="K41" s="471">
        <v>6.9860690667008868E-2</v>
      </c>
      <c r="M41" s="469">
        <v>0</v>
      </c>
      <c r="N41" s="469"/>
      <c r="O41" s="469">
        <v>13854346023</v>
      </c>
      <c r="P41" s="469"/>
      <c r="Q41" s="469">
        <v>194537726</v>
      </c>
      <c r="R41" s="469"/>
      <c r="S41" s="469">
        <v>14048883749</v>
      </c>
      <c r="U41" s="471">
        <v>6.3898463329154859E-2</v>
      </c>
      <c r="V41" s="480"/>
      <c r="X41" s="480"/>
    </row>
    <row r="42" spans="1:24" ht="18.75">
      <c r="A42" s="320" t="s">
        <v>173</v>
      </c>
      <c r="C42" s="469">
        <v>0</v>
      </c>
      <c r="D42" s="469"/>
      <c r="E42" s="469">
        <v>-7249983991</v>
      </c>
      <c r="F42" s="469"/>
      <c r="G42" s="469">
        <v>0</v>
      </c>
      <c r="H42" s="469"/>
      <c r="I42" s="469">
        <v>-7249983991</v>
      </c>
      <c r="K42" s="471">
        <v>4.8992359242881429E-2</v>
      </c>
      <c r="M42" s="469">
        <v>0</v>
      </c>
      <c r="N42" s="469"/>
      <c r="O42" s="469">
        <v>10228072694</v>
      </c>
      <c r="P42" s="469"/>
      <c r="Q42" s="469">
        <v>-1904724829</v>
      </c>
      <c r="R42" s="469"/>
      <c r="S42" s="469">
        <v>8323347865</v>
      </c>
      <c r="U42" s="471">
        <v>3.78570388814954E-2</v>
      </c>
      <c r="V42" s="480"/>
      <c r="X42" s="480"/>
    </row>
    <row r="43" spans="1:24" ht="30">
      <c r="A43" s="321" t="s">
        <v>54</v>
      </c>
      <c r="C43" s="469">
        <v>0</v>
      </c>
      <c r="D43" s="469"/>
      <c r="E43" s="469">
        <v>-389667600</v>
      </c>
      <c r="F43" s="469"/>
      <c r="G43" s="469">
        <v>0</v>
      </c>
      <c r="H43" s="469"/>
      <c r="I43" s="469">
        <v>-389667600</v>
      </c>
      <c r="K43" s="471">
        <v>2.6332106482180265E-3</v>
      </c>
      <c r="M43" s="469">
        <v>150000000</v>
      </c>
      <c r="N43" s="469"/>
      <c r="O43" s="469">
        <v>6775443964</v>
      </c>
      <c r="P43" s="469"/>
      <c r="Q43" s="469">
        <v>84263375</v>
      </c>
      <c r="R43" s="469"/>
      <c r="S43" s="469">
        <v>7009707339</v>
      </c>
      <c r="U43" s="471">
        <v>3.188221465503132E-2</v>
      </c>
      <c r="V43" s="480"/>
      <c r="X43" s="480"/>
    </row>
    <row r="44" spans="1:24" ht="18.75">
      <c r="A44" s="322" t="s">
        <v>57</v>
      </c>
      <c r="C44" s="469">
        <v>165849054</v>
      </c>
      <c r="D44" s="469"/>
      <c r="E44" s="469">
        <v>-3721176548</v>
      </c>
      <c r="F44" s="469"/>
      <c r="G44" s="469">
        <v>0</v>
      </c>
      <c r="H44" s="469"/>
      <c r="I44" s="469">
        <v>-3555327494</v>
      </c>
      <c r="K44" s="471">
        <v>2.4025416060003735E-2</v>
      </c>
      <c r="M44" s="469">
        <v>165849054</v>
      </c>
      <c r="N44" s="469"/>
      <c r="O44" s="469">
        <v>-4623552661</v>
      </c>
      <c r="P44" s="469"/>
      <c r="Q44" s="469">
        <v>0</v>
      </c>
      <c r="R44" s="469"/>
      <c r="S44" s="469">
        <v>-4457703607</v>
      </c>
      <c r="U44" s="471">
        <v>-2.027494963679273E-2</v>
      </c>
      <c r="V44" s="480"/>
      <c r="X44" s="480"/>
    </row>
    <row r="45" spans="1:24" ht="18.75">
      <c r="A45" s="323" t="s">
        <v>58</v>
      </c>
      <c r="C45" s="469">
        <v>15046670880</v>
      </c>
      <c r="D45" s="469"/>
      <c r="E45" s="469">
        <v>-15372619387</v>
      </c>
      <c r="F45" s="469"/>
      <c r="G45" s="469">
        <v>0</v>
      </c>
      <c r="H45" s="469"/>
      <c r="I45" s="469">
        <v>-325948507</v>
      </c>
      <c r="K45" s="471">
        <v>2.202623670541682E-3</v>
      </c>
      <c r="M45" s="469">
        <v>15046673152</v>
      </c>
      <c r="N45" s="469"/>
      <c r="O45" s="469">
        <v>-5972004023</v>
      </c>
      <c r="P45" s="469"/>
      <c r="Q45" s="469">
        <v>0</v>
      </c>
      <c r="R45" s="469"/>
      <c r="S45" s="469">
        <v>9074669129</v>
      </c>
      <c r="U45" s="471">
        <v>4.1274269395594823E-2</v>
      </c>
      <c r="V45" s="480"/>
      <c r="X45" s="480"/>
    </row>
    <row r="46" spans="1:24" ht="18.75">
      <c r="A46" s="324" t="s">
        <v>147</v>
      </c>
      <c r="C46" s="469">
        <v>0</v>
      </c>
      <c r="D46" s="469"/>
      <c r="E46" s="469">
        <v>0</v>
      </c>
      <c r="F46" s="469"/>
      <c r="G46" s="469">
        <v>0</v>
      </c>
      <c r="H46" s="469"/>
      <c r="I46" s="469">
        <v>0</v>
      </c>
      <c r="K46" s="469">
        <v>0</v>
      </c>
      <c r="L46" s="1"/>
      <c r="M46" s="469">
        <v>0</v>
      </c>
      <c r="N46" s="469"/>
      <c r="O46" s="469">
        <v>0</v>
      </c>
      <c r="P46" s="469"/>
      <c r="Q46" s="469">
        <v>-2282414233</v>
      </c>
      <c r="R46" s="469"/>
      <c r="S46" s="469">
        <v>-2282414233</v>
      </c>
      <c r="U46" s="471">
        <v>-1.038109253197235E-2</v>
      </c>
      <c r="V46" s="480"/>
      <c r="X46" s="480"/>
    </row>
    <row r="47" spans="1:24" ht="30">
      <c r="A47" s="325" t="s">
        <v>21</v>
      </c>
      <c r="C47" s="469">
        <v>0</v>
      </c>
      <c r="D47" s="469"/>
      <c r="E47" s="469">
        <v>0</v>
      </c>
      <c r="F47" s="469"/>
      <c r="G47" s="469">
        <v>0</v>
      </c>
      <c r="H47" s="469"/>
      <c r="I47" s="469">
        <v>0</v>
      </c>
      <c r="K47" s="469">
        <v>0</v>
      </c>
      <c r="L47" s="1"/>
      <c r="M47" s="469">
        <v>0</v>
      </c>
      <c r="N47" s="469"/>
      <c r="O47" s="469">
        <v>-183077</v>
      </c>
      <c r="P47" s="469"/>
      <c r="Q47" s="469">
        <v>0</v>
      </c>
      <c r="R47" s="469"/>
      <c r="S47" s="469">
        <v>-183077</v>
      </c>
      <c r="U47" s="471">
        <v>-8.3268814661124743E-7</v>
      </c>
      <c r="V47" s="480"/>
      <c r="X47" s="480"/>
    </row>
    <row r="48" spans="1:24" ht="18.75">
      <c r="A48" s="326" t="s">
        <v>174</v>
      </c>
      <c r="C48" s="469">
        <v>0</v>
      </c>
      <c r="D48" s="469"/>
      <c r="E48" s="469">
        <v>0</v>
      </c>
      <c r="F48" s="469"/>
      <c r="G48" s="469">
        <v>0</v>
      </c>
      <c r="H48" s="469"/>
      <c r="I48" s="469">
        <v>0</v>
      </c>
      <c r="K48" s="469">
        <v>0</v>
      </c>
      <c r="L48" s="1"/>
      <c r="M48" s="469">
        <v>0</v>
      </c>
      <c r="N48" s="469"/>
      <c r="O48" s="469">
        <v>0</v>
      </c>
      <c r="P48" s="469"/>
      <c r="Q48" s="469">
        <v>-4882085198</v>
      </c>
      <c r="R48" s="469"/>
      <c r="S48" s="469">
        <v>-4882085198</v>
      </c>
      <c r="U48" s="471">
        <v>-2.2205162172860737E-2</v>
      </c>
      <c r="V48" s="480"/>
      <c r="X48" s="480"/>
    </row>
    <row r="49" spans="1:24" ht="30">
      <c r="A49" s="327" t="s">
        <v>22</v>
      </c>
      <c r="C49" s="469">
        <v>0</v>
      </c>
      <c r="D49" s="469"/>
      <c r="E49" s="469">
        <v>0</v>
      </c>
      <c r="F49" s="469"/>
      <c r="G49" s="469">
        <v>0</v>
      </c>
      <c r="H49" s="469"/>
      <c r="I49" s="469">
        <v>0</v>
      </c>
      <c r="K49" s="469">
        <v>0</v>
      </c>
      <c r="L49" s="1"/>
      <c r="M49" s="469">
        <v>0</v>
      </c>
      <c r="N49" s="469"/>
      <c r="O49" s="469">
        <v>-370512</v>
      </c>
      <c r="P49" s="469"/>
      <c r="Q49" s="469">
        <v>0</v>
      </c>
      <c r="R49" s="469"/>
      <c r="S49" s="469">
        <v>-370512</v>
      </c>
      <c r="U49" s="471">
        <v>-1.6851977614731861E-6</v>
      </c>
      <c r="V49" s="480"/>
      <c r="X49" s="480"/>
    </row>
    <row r="50" spans="1:24" ht="18.75">
      <c r="A50" s="328" t="s">
        <v>110</v>
      </c>
      <c r="C50" s="469">
        <v>0</v>
      </c>
      <c r="D50" s="469"/>
      <c r="E50" s="469">
        <v>0</v>
      </c>
      <c r="F50" s="469"/>
      <c r="G50" s="469">
        <v>0</v>
      </c>
      <c r="H50" s="469"/>
      <c r="I50" s="469">
        <v>0</v>
      </c>
      <c r="K50" s="469">
        <v>0</v>
      </c>
      <c r="L50" s="1"/>
      <c r="M50" s="469">
        <v>0</v>
      </c>
      <c r="N50" s="469"/>
      <c r="O50" s="469">
        <v>0</v>
      </c>
      <c r="P50" s="469"/>
      <c r="Q50" s="469">
        <v>-23109</v>
      </c>
      <c r="R50" s="469"/>
      <c r="S50" s="469">
        <v>-23109</v>
      </c>
      <c r="U50" s="471">
        <v>-1.0510654194704586E-7</v>
      </c>
      <c r="V50" s="480"/>
      <c r="X50" s="480"/>
    </row>
    <row r="51" spans="1:24" ht="18.75">
      <c r="A51" s="329" t="s">
        <v>110</v>
      </c>
      <c r="C51" s="469">
        <v>0</v>
      </c>
      <c r="D51" s="469"/>
      <c r="E51" s="469">
        <v>0</v>
      </c>
      <c r="F51" s="469"/>
      <c r="G51" s="469">
        <v>0</v>
      </c>
      <c r="H51" s="469"/>
      <c r="I51" s="469">
        <v>0</v>
      </c>
      <c r="K51" s="469">
        <v>0</v>
      </c>
      <c r="L51" s="1"/>
      <c r="M51" s="469">
        <v>1018120</v>
      </c>
      <c r="N51" s="469"/>
      <c r="O51" s="469">
        <v>0</v>
      </c>
      <c r="P51" s="469"/>
      <c r="Q51" s="469">
        <v>105757215</v>
      </c>
      <c r="R51" s="469"/>
      <c r="S51" s="469">
        <v>106775335</v>
      </c>
      <c r="U51" s="471">
        <v>4.8564568899941041E-4</v>
      </c>
      <c r="V51" s="480"/>
      <c r="X51" s="480"/>
    </row>
    <row r="52" spans="1:24" ht="18.75">
      <c r="A52" s="330" t="s">
        <v>150</v>
      </c>
      <c r="C52" s="469">
        <v>0</v>
      </c>
      <c r="D52" s="469"/>
      <c r="E52" s="469">
        <v>0</v>
      </c>
      <c r="F52" s="469"/>
      <c r="G52" s="469">
        <v>0</v>
      </c>
      <c r="H52" s="469"/>
      <c r="I52" s="469">
        <v>0</v>
      </c>
      <c r="K52" s="469">
        <v>0</v>
      </c>
      <c r="L52" s="1"/>
      <c r="M52" s="469">
        <v>0</v>
      </c>
      <c r="N52" s="469"/>
      <c r="O52" s="469">
        <v>0</v>
      </c>
      <c r="P52" s="469"/>
      <c r="Q52" s="469">
        <v>3167704000</v>
      </c>
      <c r="R52" s="469"/>
      <c r="S52" s="469">
        <v>3167704000</v>
      </c>
      <c r="U52" s="471">
        <v>1.440765127663789E-2</v>
      </c>
      <c r="V52" s="480"/>
      <c r="X52" s="480"/>
    </row>
    <row r="53" spans="1:24" ht="30">
      <c r="A53" s="331" t="s">
        <v>112</v>
      </c>
      <c r="C53" s="469">
        <v>0</v>
      </c>
      <c r="D53" s="469"/>
      <c r="E53" s="469">
        <v>0</v>
      </c>
      <c r="F53" s="469"/>
      <c r="G53" s="469">
        <v>0</v>
      </c>
      <c r="H53" s="469"/>
      <c r="I53" s="469">
        <v>0</v>
      </c>
      <c r="K53" s="469">
        <v>0</v>
      </c>
      <c r="L53" s="1"/>
      <c r="M53" s="469">
        <v>139922860</v>
      </c>
      <c r="N53" s="469"/>
      <c r="O53" s="469">
        <v>0</v>
      </c>
      <c r="P53" s="469"/>
      <c r="Q53" s="469">
        <v>2175918246</v>
      </c>
      <c r="R53" s="469"/>
      <c r="S53" s="469">
        <v>2315841106</v>
      </c>
      <c r="U53" s="471">
        <v>1.0533127800877671E-2</v>
      </c>
      <c r="V53" s="480"/>
      <c r="X53" s="480"/>
    </row>
    <row r="54" spans="1:24" ht="30">
      <c r="A54" s="332" t="s">
        <v>151</v>
      </c>
      <c r="C54" s="469">
        <v>0</v>
      </c>
      <c r="D54" s="469"/>
      <c r="E54" s="469">
        <v>0</v>
      </c>
      <c r="F54" s="469"/>
      <c r="G54" s="469">
        <v>0</v>
      </c>
      <c r="H54" s="469"/>
      <c r="I54" s="469">
        <v>0</v>
      </c>
      <c r="K54" s="469">
        <v>0</v>
      </c>
      <c r="L54" s="1"/>
      <c r="M54" s="469">
        <v>0</v>
      </c>
      <c r="N54" s="469"/>
      <c r="O54" s="469">
        <v>0</v>
      </c>
      <c r="P54" s="469"/>
      <c r="Q54" s="469">
        <v>1909073730</v>
      </c>
      <c r="R54" s="469"/>
      <c r="S54" s="469">
        <v>1909073730</v>
      </c>
      <c r="U54" s="471">
        <v>8.6830299053290202E-3</v>
      </c>
      <c r="V54" s="480"/>
      <c r="X54" s="480"/>
    </row>
    <row r="55" spans="1:24" ht="18.75">
      <c r="A55" s="333" t="s">
        <v>114</v>
      </c>
      <c r="C55" s="469">
        <v>0</v>
      </c>
      <c r="D55" s="469"/>
      <c r="E55" s="469">
        <v>0</v>
      </c>
      <c r="F55" s="469"/>
      <c r="G55" s="469">
        <v>0</v>
      </c>
      <c r="H55" s="469"/>
      <c r="I55" s="469">
        <v>0</v>
      </c>
      <c r="K55" s="469">
        <v>0</v>
      </c>
      <c r="L55" s="1"/>
      <c r="M55" s="469">
        <v>10075855000</v>
      </c>
      <c r="N55" s="469"/>
      <c r="O55" s="469">
        <v>0</v>
      </c>
      <c r="P55" s="469"/>
      <c r="Q55" s="469">
        <v>9486781705</v>
      </c>
      <c r="R55" s="469"/>
      <c r="S55" s="469">
        <v>19562636705</v>
      </c>
      <c r="U55" s="471">
        <v>8.8976636610363993E-2</v>
      </c>
      <c r="V55" s="480"/>
      <c r="X55" s="480"/>
    </row>
    <row r="56" spans="1:24" ht="18.75">
      <c r="A56" s="334" t="s">
        <v>152</v>
      </c>
      <c r="C56" s="469">
        <v>0</v>
      </c>
      <c r="D56" s="469"/>
      <c r="E56" s="469">
        <v>0</v>
      </c>
      <c r="F56" s="469"/>
      <c r="G56" s="469">
        <v>0</v>
      </c>
      <c r="H56" s="469"/>
      <c r="I56" s="469">
        <v>0</v>
      </c>
      <c r="K56" s="469">
        <v>0</v>
      </c>
      <c r="L56" s="1"/>
      <c r="M56" s="469">
        <v>0</v>
      </c>
      <c r="N56" s="469"/>
      <c r="O56" s="469">
        <v>0</v>
      </c>
      <c r="P56" s="469"/>
      <c r="Q56" s="469">
        <v>-857381267</v>
      </c>
      <c r="R56" s="469"/>
      <c r="S56" s="469">
        <v>-857381267</v>
      </c>
      <c r="U56" s="471">
        <v>-3.8996226623630114E-3</v>
      </c>
      <c r="V56" s="480"/>
      <c r="X56" s="480"/>
    </row>
    <row r="57" spans="1:24" ht="30">
      <c r="A57" s="335" t="s">
        <v>153</v>
      </c>
      <c r="C57" s="469">
        <v>0</v>
      </c>
      <c r="D57" s="469"/>
      <c r="E57" s="469">
        <v>0</v>
      </c>
      <c r="F57" s="469"/>
      <c r="G57" s="469">
        <v>0</v>
      </c>
      <c r="H57" s="469"/>
      <c r="I57" s="469">
        <v>0</v>
      </c>
      <c r="K57" s="469">
        <v>0</v>
      </c>
      <c r="L57" s="1"/>
      <c r="M57" s="469">
        <v>0</v>
      </c>
      <c r="N57" s="469"/>
      <c r="O57" s="469">
        <v>0</v>
      </c>
      <c r="P57" s="469"/>
      <c r="Q57" s="469">
        <v>-8828034440</v>
      </c>
      <c r="R57" s="469"/>
      <c r="S57" s="469">
        <v>-8828034440</v>
      </c>
      <c r="U57" s="471">
        <v>-4.0152502149717668E-2</v>
      </c>
      <c r="V57" s="480"/>
      <c r="X57" s="480"/>
    </row>
    <row r="58" spans="1:24" ht="18.75">
      <c r="A58" s="336" t="s">
        <v>154</v>
      </c>
      <c r="C58" s="469">
        <v>0</v>
      </c>
      <c r="D58" s="469"/>
      <c r="E58" s="469">
        <v>0</v>
      </c>
      <c r="F58" s="469"/>
      <c r="G58" s="469">
        <v>0</v>
      </c>
      <c r="H58" s="469"/>
      <c r="I58" s="469">
        <v>0</v>
      </c>
      <c r="K58" s="469">
        <v>0</v>
      </c>
      <c r="L58" s="1"/>
      <c r="M58" s="469">
        <v>0</v>
      </c>
      <c r="N58" s="469"/>
      <c r="O58" s="469">
        <v>0</v>
      </c>
      <c r="P58" s="469"/>
      <c r="Q58" s="469">
        <v>-3929839431</v>
      </c>
      <c r="R58" s="469"/>
      <c r="S58" s="469">
        <v>-3929839431</v>
      </c>
      <c r="U58" s="471">
        <v>-1.7874067809059518E-2</v>
      </c>
      <c r="V58" s="480"/>
      <c r="X58" s="480"/>
    </row>
    <row r="59" spans="1:24" ht="18.75">
      <c r="A59" s="337" t="s">
        <v>175</v>
      </c>
      <c r="C59" s="469">
        <v>0</v>
      </c>
      <c r="D59" s="469"/>
      <c r="E59" s="469">
        <v>0</v>
      </c>
      <c r="F59" s="469"/>
      <c r="G59" s="469">
        <v>0</v>
      </c>
      <c r="H59" s="469"/>
      <c r="I59" s="469">
        <v>0</v>
      </c>
      <c r="K59" s="469">
        <v>0</v>
      </c>
      <c r="L59" s="1"/>
      <c r="M59" s="469">
        <v>8320</v>
      </c>
      <c r="N59" s="469"/>
      <c r="O59" s="469">
        <v>0</v>
      </c>
      <c r="P59" s="469"/>
      <c r="Q59" s="469">
        <v>0</v>
      </c>
      <c r="R59" s="469"/>
      <c r="S59" s="469">
        <v>8320</v>
      </c>
      <c r="U59" s="471">
        <v>3.7841811804899462E-8</v>
      </c>
      <c r="V59" s="480"/>
      <c r="X59" s="480"/>
    </row>
    <row r="60" spans="1:24" ht="18.75">
      <c r="A60" s="338" t="s">
        <v>155</v>
      </c>
      <c r="C60" s="469">
        <v>0</v>
      </c>
      <c r="D60" s="469"/>
      <c r="E60" s="469">
        <v>0</v>
      </c>
      <c r="F60" s="469"/>
      <c r="G60" s="469">
        <v>0</v>
      </c>
      <c r="H60" s="469"/>
      <c r="I60" s="469">
        <v>0</v>
      </c>
      <c r="K60" s="469">
        <v>0</v>
      </c>
      <c r="L60" s="1"/>
      <c r="M60" s="469">
        <v>0</v>
      </c>
      <c r="N60" s="469"/>
      <c r="O60" s="469">
        <v>0</v>
      </c>
      <c r="P60" s="469"/>
      <c r="Q60" s="469">
        <v>10259504473</v>
      </c>
      <c r="R60" s="469"/>
      <c r="S60" s="469">
        <v>10259504473</v>
      </c>
      <c r="U60" s="471">
        <v>4.6663249696969979E-2</v>
      </c>
      <c r="V60" s="480"/>
      <c r="X60" s="480"/>
    </row>
    <row r="61" spans="1:24" ht="18.75">
      <c r="A61" s="339" t="s">
        <v>156</v>
      </c>
      <c r="C61" s="469">
        <v>0</v>
      </c>
      <c r="D61" s="469"/>
      <c r="E61" s="469">
        <v>0</v>
      </c>
      <c r="F61" s="469"/>
      <c r="G61" s="469">
        <v>0</v>
      </c>
      <c r="H61" s="469"/>
      <c r="I61" s="469">
        <v>0</v>
      </c>
      <c r="K61" s="469">
        <v>0</v>
      </c>
      <c r="L61" s="1"/>
      <c r="M61" s="469">
        <v>0</v>
      </c>
      <c r="N61" s="469"/>
      <c r="O61" s="469">
        <v>0</v>
      </c>
      <c r="P61" s="469"/>
      <c r="Q61" s="469">
        <v>-47359566550</v>
      </c>
      <c r="R61" s="469"/>
      <c r="S61" s="469">
        <v>-47359566550</v>
      </c>
      <c r="U61" s="471">
        <v>-0.21540526496955667</v>
      </c>
      <c r="V61" s="480"/>
      <c r="X61" s="480"/>
    </row>
    <row r="62" spans="1:24" ht="18.75">
      <c r="A62" s="340" t="s">
        <v>157</v>
      </c>
      <c r="C62" s="469">
        <v>0</v>
      </c>
      <c r="D62" s="469"/>
      <c r="E62" s="469">
        <v>0</v>
      </c>
      <c r="F62" s="469"/>
      <c r="G62" s="469">
        <v>0</v>
      </c>
      <c r="H62" s="469"/>
      <c r="I62" s="469">
        <v>0</v>
      </c>
      <c r="K62" s="469">
        <v>0</v>
      </c>
      <c r="L62" s="1"/>
      <c r="M62" s="469">
        <v>0</v>
      </c>
      <c r="N62" s="469"/>
      <c r="O62" s="469">
        <v>0</v>
      </c>
      <c r="P62" s="469"/>
      <c r="Q62" s="469">
        <v>-2255264033</v>
      </c>
      <c r="R62" s="469"/>
      <c r="S62" s="469">
        <v>-2255264033</v>
      </c>
      <c r="U62" s="471">
        <v>-1.0257605421531799E-2</v>
      </c>
      <c r="V62" s="480"/>
      <c r="X62" s="480"/>
    </row>
    <row r="63" spans="1:24" ht="18.75">
      <c r="A63" s="341" t="s">
        <v>124</v>
      </c>
      <c r="C63" s="469">
        <v>0</v>
      </c>
      <c r="D63" s="469"/>
      <c r="E63" s="469">
        <v>0</v>
      </c>
      <c r="F63" s="469"/>
      <c r="G63" s="469">
        <v>0</v>
      </c>
      <c r="H63" s="469"/>
      <c r="I63" s="469">
        <v>0</v>
      </c>
      <c r="K63" s="469">
        <v>0</v>
      </c>
      <c r="L63" s="1"/>
      <c r="M63" s="469">
        <v>3100558240</v>
      </c>
      <c r="N63" s="469"/>
      <c r="O63" s="469">
        <v>0</v>
      </c>
      <c r="P63" s="469"/>
      <c r="Q63" s="469">
        <v>1906415649</v>
      </c>
      <c r="R63" s="469"/>
      <c r="S63" s="469">
        <v>5006973889</v>
      </c>
      <c r="U63" s="471">
        <v>2.277319274273841E-2</v>
      </c>
      <c r="V63" s="480"/>
      <c r="X63" s="480"/>
    </row>
    <row r="64" spans="1:24" ht="18.75">
      <c r="A64" s="342" t="s">
        <v>126</v>
      </c>
      <c r="C64" s="469">
        <v>0</v>
      </c>
      <c r="D64" s="469"/>
      <c r="E64" s="469">
        <v>0</v>
      </c>
      <c r="F64" s="469"/>
      <c r="G64" s="469">
        <v>0</v>
      </c>
      <c r="H64" s="469"/>
      <c r="I64" s="469">
        <v>0</v>
      </c>
      <c r="K64" s="469">
        <v>0</v>
      </c>
      <c r="L64" s="1"/>
      <c r="M64" s="469">
        <v>9000000000</v>
      </c>
      <c r="N64" s="469"/>
      <c r="O64" s="469">
        <v>0</v>
      </c>
      <c r="P64" s="469"/>
      <c r="Q64" s="469">
        <v>15079082518</v>
      </c>
      <c r="R64" s="469"/>
      <c r="S64" s="469">
        <v>24079082518</v>
      </c>
      <c r="U64" s="471">
        <v>0.10951876311067316</v>
      </c>
      <c r="V64" s="480"/>
      <c r="X64" s="480"/>
    </row>
    <row r="65" spans="1:24" ht="18.75">
      <c r="A65" s="343" t="s">
        <v>176</v>
      </c>
      <c r="C65" s="469">
        <v>0</v>
      </c>
      <c r="D65" s="469"/>
      <c r="E65" s="469">
        <v>0</v>
      </c>
      <c r="F65" s="469"/>
      <c r="G65" s="469">
        <v>0</v>
      </c>
      <c r="H65" s="469"/>
      <c r="I65" s="469">
        <v>0</v>
      </c>
      <c r="K65" s="469">
        <v>0</v>
      </c>
      <c r="L65" s="1"/>
      <c r="M65" s="469">
        <v>2959</v>
      </c>
      <c r="N65" s="469"/>
      <c r="O65" s="469">
        <v>0</v>
      </c>
      <c r="P65" s="469"/>
      <c r="Q65" s="469">
        <v>0</v>
      </c>
      <c r="R65" s="469"/>
      <c r="S65" s="469">
        <v>2959</v>
      </c>
      <c r="U65" s="471">
        <v>1.3458403982054988E-8</v>
      </c>
      <c r="V65" s="480"/>
      <c r="X65" s="480"/>
    </row>
    <row r="66" spans="1:24" ht="18.75">
      <c r="A66" s="344" t="s">
        <v>130</v>
      </c>
      <c r="C66" s="469">
        <v>0</v>
      </c>
      <c r="D66" s="469"/>
      <c r="E66" s="469">
        <v>0</v>
      </c>
      <c r="F66" s="469"/>
      <c r="G66" s="469">
        <v>0</v>
      </c>
      <c r="H66" s="469"/>
      <c r="I66" s="469">
        <v>0</v>
      </c>
      <c r="K66" s="469">
        <v>0</v>
      </c>
      <c r="L66" s="1"/>
      <c r="M66" s="469">
        <v>21284000000</v>
      </c>
      <c r="N66" s="469"/>
      <c r="O66" s="469">
        <v>0</v>
      </c>
      <c r="P66" s="469"/>
      <c r="Q66" s="469">
        <v>-29248400115</v>
      </c>
      <c r="R66" s="469"/>
      <c r="S66" s="469">
        <v>-7964400115</v>
      </c>
      <c r="U66" s="471">
        <v>-3.6224438736868945E-2</v>
      </c>
      <c r="V66" s="480"/>
      <c r="X66" s="480"/>
    </row>
    <row r="67" spans="1:24" ht="18.75">
      <c r="A67" s="345" t="s">
        <v>177</v>
      </c>
      <c r="C67" s="469">
        <v>0</v>
      </c>
      <c r="D67" s="469"/>
      <c r="E67" s="469">
        <v>0</v>
      </c>
      <c r="F67" s="469"/>
      <c r="G67" s="469">
        <v>0</v>
      </c>
      <c r="H67" s="469"/>
      <c r="I67" s="469">
        <v>0</v>
      </c>
      <c r="K67" s="469">
        <v>0</v>
      </c>
      <c r="L67" s="1"/>
      <c r="M67" s="469">
        <v>0</v>
      </c>
      <c r="N67" s="469"/>
      <c r="O67" s="469">
        <v>0</v>
      </c>
      <c r="P67" s="469"/>
      <c r="Q67" s="469">
        <v>3312337540</v>
      </c>
      <c r="R67" s="469"/>
      <c r="S67" s="469">
        <v>3312337540</v>
      </c>
      <c r="U67" s="471">
        <v>1.506548723833938E-2</v>
      </c>
      <c r="V67" s="480"/>
      <c r="X67" s="480"/>
    </row>
    <row r="68" spans="1:24" ht="18.75">
      <c r="A68" s="346" t="s">
        <v>159</v>
      </c>
      <c r="C68" s="469">
        <v>0</v>
      </c>
      <c r="D68" s="469"/>
      <c r="E68" s="469">
        <v>0</v>
      </c>
      <c r="F68" s="469"/>
      <c r="G68" s="469">
        <v>0</v>
      </c>
      <c r="H68" s="469"/>
      <c r="I68" s="469">
        <v>0</v>
      </c>
      <c r="K68" s="469">
        <v>0</v>
      </c>
      <c r="L68" s="1"/>
      <c r="M68" s="469">
        <v>0</v>
      </c>
      <c r="N68" s="469"/>
      <c r="O68" s="469">
        <v>0</v>
      </c>
      <c r="P68" s="469"/>
      <c r="Q68" s="469">
        <v>209906687</v>
      </c>
      <c r="R68" s="469"/>
      <c r="S68" s="469">
        <v>209906687</v>
      </c>
      <c r="U68" s="471">
        <v>9.5471746947643462E-4</v>
      </c>
      <c r="V68" s="480"/>
      <c r="X68" s="480"/>
    </row>
    <row r="69" spans="1:24" ht="18.75">
      <c r="A69" s="347" t="s">
        <v>178</v>
      </c>
      <c r="C69" s="469">
        <v>0</v>
      </c>
      <c r="D69" s="469"/>
      <c r="E69" s="469">
        <v>0</v>
      </c>
      <c r="F69" s="469"/>
      <c r="G69" s="469">
        <v>0</v>
      </c>
      <c r="H69" s="469"/>
      <c r="I69" s="469">
        <v>0</v>
      </c>
      <c r="K69" s="469">
        <v>0</v>
      </c>
      <c r="L69" s="1"/>
      <c r="M69" s="469">
        <v>27338</v>
      </c>
      <c r="N69" s="469"/>
      <c r="O69" s="469">
        <v>0</v>
      </c>
      <c r="P69" s="469"/>
      <c r="Q69" s="469">
        <v>0</v>
      </c>
      <c r="R69" s="469"/>
      <c r="S69" s="469">
        <v>27338</v>
      </c>
      <c r="U69" s="471">
        <v>1.2434128018297373E-7</v>
      </c>
      <c r="V69" s="480"/>
      <c r="X69" s="480"/>
    </row>
    <row r="70" spans="1:24" ht="30">
      <c r="A70" s="348" t="s">
        <v>55</v>
      </c>
      <c r="C70" s="469">
        <v>0</v>
      </c>
      <c r="D70" s="469"/>
      <c r="E70" s="469">
        <v>0</v>
      </c>
      <c r="F70" s="469"/>
      <c r="G70" s="469">
        <v>0</v>
      </c>
      <c r="H70" s="469"/>
      <c r="I70" s="469">
        <v>0</v>
      </c>
      <c r="K70" s="469">
        <v>0</v>
      </c>
      <c r="L70" s="1"/>
      <c r="M70" s="469">
        <v>0</v>
      </c>
      <c r="N70" s="469"/>
      <c r="O70" s="469">
        <v>-90155268</v>
      </c>
      <c r="P70" s="469"/>
      <c r="Q70" s="469">
        <v>0</v>
      </c>
      <c r="R70" s="469"/>
      <c r="S70" s="469">
        <v>-90155268</v>
      </c>
      <c r="U70" s="471">
        <v>-4.1005272654762913E-4</v>
      </c>
      <c r="V70" s="480"/>
      <c r="X70" s="480"/>
    </row>
    <row r="71" spans="1:24" ht="18.75">
      <c r="A71" s="349" t="s">
        <v>160</v>
      </c>
      <c r="C71" s="469">
        <v>0</v>
      </c>
      <c r="D71" s="469"/>
      <c r="E71" s="469">
        <v>0</v>
      </c>
      <c r="F71" s="469"/>
      <c r="G71" s="469">
        <v>0</v>
      </c>
      <c r="H71" s="469"/>
      <c r="I71" s="469">
        <v>0</v>
      </c>
      <c r="K71" s="469">
        <v>0</v>
      </c>
      <c r="L71" s="1"/>
      <c r="M71" s="469">
        <v>0</v>
      </c>
      <c r="N71" s="469"/>
      <c r="O71" s="469">
        <v>0</v>
      </c>
      <c r="P71" s="469"/>
      <c r="Q71" s="469">
        <v>57675133870</v>
      </c>
      <c r="R71" s="469"/>
      <c r="S71" s="469">
        <v>57675133870</v>
      </c>
      <c r="U71" s="471">
        <v>0.26232350501573592</v>
      </c>
      <c r="V71" s="480"/>
      <c r="X71" s="480"/>
    </row>
    <row r="72" spans="1:24" ht="19.5" thickBot="1">
      <c r="A72" s="350" t="s">
        <v>59</v>
      </c>
      <c r="C72" s="470">
        <f>SUM(C9:$C$71)</f>
        <v>38719166434</v>
      </c>
      <c r="D72" s="469"/>
      <c r="E72" s="470">
        <f>SUM(E9:$E$71)</f>
        <v>-232277389039</v>
      </c>
      <c r="F72" s="469"/>
      <c r="G72" s="470">
        <f>SUM(G9:$G$71)</f>
        <v>44883827098</v>
      </c>
      <c r="H72" s="469"/>
      <c r="I72" s="470">
        <f>SUM(I9:$I$71)</f>
        <v>-148674395507</v>
      </c>
      <c r="K72" s="473">
        <f>SUM(K9:$K$71)</f>
        <v>1.0046793763874922</v>
      </c>
      <c r="M72" s="470">
        <f>SUM(M9:$M$71)</f>
        <v>178067388735</v>
      </c>
      <c r="N72" s="469"/>
      <c r="O72" s="470">
        <f>SUM(O9:$O$71)</f>
        <v>35546594895</v>
      </c>
      <c r="P72" s="469"/>
      <c r="Q72" s="470">
        <f>SUM(Q9:$Q$71)</f>
        <v>4740015233</v>
      </c>
      <c r="R72" s="469"/>
      <c r="S72" s="470">
        <f>SUM(S9:$S$71)</f>
        <v>218353998863</v>
      </c>
      <c r="U72" s="473">
        <f>SUM(U9:$U$71)</f>
        <v>0.99313833315154754</v>
      </c>
      <c r="V72" s="480"/>
      <c r="X72" s="480"/>
    </row>
    <row r="73" spans="1:24" ht="15.75" thickTop="1">
      <c r="C73" s="351"/>
      <c r="E73" s="352"/>
      <c r="G73" s="353"/>
      <c r="I73" s="354"/>
      <c r="K73" s="355"/>
      <c r="M73" s="356"/>
      <c r="O73" s="357"/>
      <c r="Q73" s="358"/>
      <c r="S73" s="359"/>
      <c r="U73" s="360"/>
    </row>
    <row r="74" spans="1:24" ht="18.75">
      <c r="M74" s="469"/>
    </row>
    <row r="76" spans="1:24">
      <c r="C76" s="479"/>
      <c r="D76" s="479"/>
      <c r="E76" s="479"/>
      <c r="F76" s="479"/>
      <c r="G76" s="479"/>
      <c r="H76" s="479"/>
      <c r="I76" s="479"/>
      <c r="J76" s="479"/>
      <c r="K76" s="479"/>
      <c r="L76" s="479"/>
      <c r="M76" s="479"/>
      <c r="N76" s="479"/>
      <c r="O76" s="479"/>
      <c r="P76" s="479"/>
      <c r="Q76" s="479"/>
      <c r="R76" s="479"/>
      <c r="S76" s="479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'10'!Print_Area</vt:lpstr>
      <vt:lpstr>'2'!Print_Area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dcterms:created xsi:type="dcterms:W3CDTF">2022-07-24T03:52:40Z</dcterms:created>
  <dcterms:modified xsi:type="dcterms:W3CDTF">2022-07-24T05:50:25Z</dcterms:modified>
</cp:coreProperties>
</file>