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8F36CA36-8046-4782-94E5-4E32983EF93A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'1'!$A$1:$W$52</definedName>
    <definedName name="_xlnm.Print_Area" localSheetId="2">'2'!$A$1:$S$16</definedName>
    <definedName name="_xlnm.Print_Area" localSheetId="8">'8'!$A$1:$U$47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8" l="1"/>
  <c r="I12" i="8"/>
  <c r="E13" i="16"/>
  <c r="C13" i="16"/>
  <c r="K44" i="13" l="1"/>
  <c r="M9" i="10"/>
  <c r="S14" i="10"/>
  <c r="S10" i="10"/>
  <c r="S11" i="10"/>
  <c r="S12" i="10"/>
  <c r="S13" i="10"/>
  <c r="S9" i="10"/>
  <c r="M13" i="10"/>
  <c r="M14" i="10"/>
  <c r="M10" i="10"/>
  <c r="M11" i="10"/>
  <c r="M12" i="10"/>
  <c r="S15" i="6" l="1"/>
  <c r="I14" i="15" l="1"/>
  <c r="K13" i="15" s="1"/>
  <c r="E14" i="15"/>
  <c r="G13" i="15" s="1"/>
  <c r="U44" i="13"/>
  <c r="S44" i="13"/>
  <c r="Q44" i="13"/>
  <c r="O44" i="13"/>
  <c r="M44" i="13"/>
  <c r="I44" i="13"/>
  <c r="G44" i="13"/>
  <c r="E44" i="13"/>
  <c r="C44" i="13"/>
  <c r="Q47" i="12"/>
  <c r="O47" i="12"/>
  <c r="M47" i="12"/>
  <c r="K47" i="12"/>
  <c r="I47" i="12"/>
  <c r="G47" i="12"/>
  <c r="E47" i="12"/>
  <c r="C47" i="12"/>
  <c r="Q17" i="11"/>
  <c r="O17" i="11"/>
  <c r="M17" i="11"/>
  <c r="K17" i="11"/>
  <c r="I17" i="11"/>
  <c r="G17" i="11"/>
  <c r="E17" i="11"/>
  <c r="C17" i="11"/>
  <c r="Q14" i="10"/>
  <c r="O14" i="10"/>
  <c r="K14" i="10"/>
  <c r="I14" i="10"/>
  <c r="S10" i="9"/>
  <c r="Q10" i="9"/>
  <c r="O10" i="9"/>
  <c r="M10" i="9"/>
  <c r="K10" i="9"/>
  <c r="I10" i="9"/>
  <c r="E12" i="8"/>
  <c r="Q15" i="6"/>
  <c r="O15" i="6"/>
  <c r="M15" i="6"/>
  <c r="K15" i="6"/>
  <c r="W51" i="2"/>
  <c r="U51" i="2"/>
  <c r="S51" i="2"/>
  <c r="Q51" i="2"/>
  <c r="O51" i="2"/>
  <c r="M51" i="2"/>
  <c r="L51" i="2"/>
  <c r="J51" i="2"/>
  <c r="I51" i="2"/>
  <c r="G51" i="2"/>
  <c r="E51" i="2"/>
  <c r="C51" i="2"/>
  <c r="G9" i="15" l="1"/>
  <c r="K9" i="15"/>
  <c r="G10" i="15"/>
  <c r="K10" i="15"/>
  <c r="G11" i="15"/>
  <c r="K11" i="15"/>
  <c r="G12" i="15"/>
  <c r="K12" i="15"/>
  <c r="K14" i="15" l="1"/>
  <c r="G14" i="15"/>
</calcChain>
</file>

<file path=xl/sharedStrings.xml><?xml version="1.0" encoding="utf-8"?>
<sst xmlns="http://schemas.openxmlformats.org/spreadsheetml/2006/main" count="362" uniqueCount="153">
  <si>
    <t>‫صندوق سرمايه گذاري رشد سامان</t>
  </si>
  <si>
    <t>‫صورت وضعیت پورتفوی</t>
  </si>
  <si>
    <t>‫برای ماه منتهی به 1401/08/30</t>
  </si>
  <si>
    <t>‫1- سرمایه گذاری ها</t>
  </si>
  <si>
    <t>‫1-1- سرمایه گذاری در سهام و حق تقدم سهام</t>
  </si>
  <si>
    <t>‫1401/07/30</t>
  </si>
  <si>
    <t>‫تغییرات طی دوره</t>
  </si>
  <si>
    <t>‫1401/08/30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</si>
  <si>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</si>
  <si>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</si>
  <si>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</si>
  <si>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</si>
  <si>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</si>
  <si>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</si>
  <si>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</si>
  <si>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</si>
  <si>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</si>
  <si>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</si>
  <si>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‫بانک سامان</t>
  </si>
  <si>
    <t>‫بيمه اتكايي آواي پارس70%تاديه</t>
  </si>
  <si>
    <t>‫بيمه اتكايي تهران رواك50%تاديه</t>
  </si>
  <si>
    <t>‫بيمه البرز</t>
  </si>
  <si>
    <t>‫تامين سرمايه كيميا</t>
  </si>
  <si>
    <t>‫تامين سرمايه نوين</t>
  </si>
  <si>
    <t>‫حمل و نقل ريلي پارسيان</t>
  </si>
  <si>
    <t>‫دارويي تامين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</si>
  <si>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</si>
  <si>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</si>
  <si>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</si>
  <si>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</si>
  <si>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خزر</t>
  </si>
  <si>
    <t>‫سينا دارو</t>
  </si>
  <si>
    <t>‫صنايع شيميايي كيمياگران امروز</t>
  </si>
  <si>
    <t>‫صنايع پتروشيمي خليج فارس</t>
  </si>
  <si>
    <t>‫صندوق بازنشستگي</t>
  </si>
  <si>
    <t>‫صنعتي زر ماكارون</t>
  </si>
  <si>
    <t>‫فولاد مباركه</t>
  </si>
  <si>
    <t>‫قطعات اتومبيل</t>
  </si>
  <si>
    <t>‫كوير تاير</t>
  </si>
  <si>
    <t>‫مخابرات</t>
  </si>
  <si>
    <t>‫ملي مس</t>
  </si>
  <si>
    <t>‫مپنا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</si>
  <si>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</si>
  <si>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</si>
  <si>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</si>
  <si>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</si>
  <si>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</si>
  <si>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خزر</t>
  </si>
  <si>
    <t>‫پارس مينو</t>
  </si>
  <si>
    <t>‫پتروشیمی تامین</t>
  </si>
  <si>
    <t>‫پتروشیمی تامین (تقدم)</t>
  </si>
  <si>
    <t>‫پرداخت الكترونيك سامان كيش</t>
  </si>
  <si>
    <t>‫پلي پروپيلن جم - جم پيلن</t>
  </si>
  <si>
    <t>‫پيشگامان فن آوري و دانش آراميس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</si>
  <si>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</si>
  <si>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</si>
  <si>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</si>
  <si>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</si>
  <si>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</si>
  <si>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</si>
  <si>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</si>
  <si>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</si>
  <si>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</si>
  <si>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</si>
  <si>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</si>
  <si>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</si>
  <si>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</si>
  <si>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</si>
  <si>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</si>
  <si>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</si>
  <si>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</si>
  <si>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</si>
  <si>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</si>
  <si>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</si>
  <si>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</si>
  <si>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</si>
  <si>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</si>
  <si>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</si>
  <si>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</si>
  <si>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</si>
  <si>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</si>
  <si>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</si>
  <si>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</si>
  <si>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</si>
  <si>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</si>
  <si>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‫سپرده بانکی نزد بانک صادرات</t>
  </si>
  <si>
    <t>‫0217334540004</t>
  </si>
  <si>
    <t>‫1401/06/05</t>
  </si>
  <si>
    <t>‫10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</si>
  <si>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</si>
  <si>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</si>
  <si>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</si>
  <si>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</si>
  <si>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</si>
  <si>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</si>
  <si>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</si>
  <si>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</si>
  <si>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</si>
  <si>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</si>
  <si>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</si>
  <si>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</si>
  <si>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</si>
  <si>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</si>
  <si>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</si>
  <si>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</si>
  <si>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</si>
  <si>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</si>
  <si>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</si>
  <si>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</si>
  <si>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</si>
  <si>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</si>
  <si>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</si>
  <si>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</si>
  <si>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</si>
  <si>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</si>
  <si>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</si>
  <si>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</si>
  <si>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‫1401/08/05</t>
  </si>
  <si>
    <t>‫-</t>
  </si>
  <si>
    <t>‫كوتاه مدت-1-1792880-810-821-سامان</t>
  </si>
  <si>
    <t>‫1401/08/01</t>
  </si>
  <si>
    <t>‫كوتاه مدت-1-1792880-810-829-سامان</t>
  </si>
  <si>
    <t>‫كوتاه مدت-1-1792880-819-821-سامان</t>
  </si>
  <si>
    <t>‫1401/08/11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</si>
  <si>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</si>
  <si>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</si>
  <si>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</si>
  <si>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</si>
  <si>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</si>
  <si>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</si>
  <si>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</si>
  <si>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</si>
  <si>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</si>
  <si>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</si>
  <si>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</si>
  <si>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</si>
  <si>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</si>
  <si>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</si>
  <si>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</si>
  <si>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</si>
  <si>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</si>
  <si>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</si>
  <si>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</si>
  <si>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</si>
  <si>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</si>
  <si>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</si>
  <si>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</si>
  <si>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</si>
  <si>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‫سپرده بانکی کوتاه مدت - صادرات</t>
  </si>
  <si>
    <t>‫4-2- سایر درآمدها:</t>
  </si>
  <si>
    <t>‫بانك تجارت</t>
  </si>
  <si>
    <t>‫واحدهاي سرمايه گذاري</t>
  </si>
  <si>
    <t>سایر درآمدهای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</si>
</sst>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381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sz val="9"/>
      <color rgb="FF000000"/>
      <name val="Tahoma"/>
      <family val="2"/>
    </font>
    <font>
      <sz val="12"/>
      <color indexed="8"/>
      <name val="Calibri"/>
      <family val="2"/>
      <scheme val="minor"/>
    </font>
    <font>
      <sz val="11"/>
      <name val="B Nazanin"/>
      <charset val="178"/>
    </font>
    <font>
      <sz val="10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9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3" xfId="0" applyNumberFormat="1" applyFont="1" applyBorder="1" applyAlignment="1">
      <alignment horizontal="center" vertical="center"/>
    </xf>
    <xf numFmtId="37" fontId="69" fillId="0" borderId="4" xfId="0" applyNumberFormat="1" applyFont="1" applyBorder="1" applyAlignment="1">
      <alignment horizontal="center" vertical="center"/>
    </xf>
    <xf numFmtId="37" fontId="70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74" fillId="0" borderId="4" xfId="0" applyNumberFormat="1" applyFont="1" applyBorder="1" applyAlignment="1">
      <alignment horizontal="center" vertical="center"/>
    </xf>
    <xf numFmtId="37" fontId="75" fillId="0" borderId="4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 wrapText="1"/>
    </xf>
    <xf numFmtId="37" fontId="93" fillId="0" borderId="1" xfId="0" applyNumberFormat="1" applyFont="1" applyBorder="1" applyAlignment="1">
      <alignment horizontal="center" vertical="center" wrapText="1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 wrapText="1"/>
    </xf>
    <xf numFmtId="37" fontId="99" fillId="0" borderId="0" xfId="0" applyNumberFormat="1" applyFont="1" applyAlignment="1">
      <alignment horizontal="right" vertical="center" wrapText="1"/>
    </xf>
    <xf numFmtId="37" fontId="100" fillId="0" borderId="0" xfId="0" applyNumberFormat="1" applyFont="1" applyAlignment="1">
      <alignment horizontal="center" vertical="center" wrapText="1"/>
    </xf>
    <xf numFmtId="37" fontId="101" fillId="0" borderId="0" xfId="0" applyNumberFormat="1" applyFont="1" applyAlignment="1">
      <alignment horizontal="right" vertical="center" wrapText="1"/>
    </xf>
    <xf numFmtId="37" fontId="102" fillId="0" borderId="0" xfId="0" applyNumberFormat="1" applyFont="1" applyAlignment="1">
      <alignment horizontal="center" vertical="center" wrapText="1"/>
    </xf>
    <xf numFmtId="37" fontId="103" fillId="0" borderId="0" xfId="0" applyNumberFormat="1" applyFont="1" applyAlignment="1">
      <alignment horizontal="right" vertical="center" wrapText="1"/>
    </xf>
    <xf numFmtId="37" fontId="104" fillId="0" borderId="0" xfId="0" applyNumberFormat="1" applyFont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3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9" fillId="0" borderId="1" xfId="0" applyNumberFormat="1" applyFont="1" applyBorder="1" applyAlignment="1">
      <alignment horizontal="center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1" xfId="0" applyNumberFormat="1" applyFont="1" applyBorder="1" applyAlignment="1">
      <alignment horizontal="center" vertical="center"/>
    </xf>
    <xf numFmtId="37" fontId="122" fillId="0" borderId="1" xfId="0" applyNumberFormat="1" applyFont="1" applyBorder="1" applyAlignment="1">
      <alignment horizontal="center" vertical="center" wrapText="1"/>
    </xf>
    <xf numFmtId="37" fontId="123" fillId="0" borderId="1" xfId="0" applyNumberFormat="1" applyFont="1" applyBorder="1" applyAlignment="1">
      <alignment horizontal="center" vertical="center" wrapText="1"/>
    </xf>
    <xf numFmtId="37" fontId="124" fillId="0" borderId="0" xfId="0" applyNumberFormat="1" applyFont="1" applyAlignment="1">
      <alignment horizontal="right" vertical="center"/>
    </xf>
    <xf numFmtId="37" fontId="125" fillId="0" borderId="0" xfId="0" applyNumberFormat="1" applyFont="1" applyAlignment="1">
      <alignment horizontal="right" vertical="center"/>
    </xf>
    <xf numFmtId="37" fontId="126" fillId="0" borderId="0" xfId="0" applyNumberFormat="1" applyFont="1" applyAlignment="1">
      <alignment horizontal="right" vertical="center"/>
    </xf>
    <xf numFmtId="37" fontId="127" fillId="0" borderId="0" xfId="0" applyNumberFormat="1" applyFont="1" applyAlignment="1">
      <alignment horizontal="right" vertical="center"/>
    </xf>
    <xf numFmtId="37" fontId="128" fillId="0" borderId="1" xfId="0" applyNumberFormat="1" applyFont="1" applyBorder="1" applyAlignment="1">
      <alignment horizontal="center" vertical="center"/>
    </xf>
    <xf numFmtId="37" fontId="129" fillId="0" borderId="4" xfId="0" applyNumberFormat="1" applyFont="1" applyBorder="1" applyAlignment="1">
      <alignment horizontal="center" vertical="center"/>
    </xf>
    <xf numFmtId="37" fontId="130" fillId="0" borderId="4" xfId="0" applyNumberFormat="1" applyFont="1" applyBorder="1" applyAlignment="1">
      <alignment horizontal="center" vertical="center"/>
    </xf>
    <xf numFmtId="37" fontId="131" fillId="0" borderId="4" xfId="0" applyNumberFormat="1" applyFont="1" applyBorder="1" applyAlignment="1">
      <alignment horizontal="center" vertical="center"/>
    </xf>
    <xf numFmtId="37" fontId="139" fillId="0" borderId="1" xfId="0" applyNumberFormat="1" applyFont="1" applyBorder="1" applyAlignment="1">
      <alignment horizontal="center" vertical="center"/>
    </xf>
    <xf numFmtId="37" fontId="140" fillId="0" borderId="1" xfId="0" applyNumberFormat="1" applyFont="1" applyBorder="1" applyAlignment="1">
      <alignment horizontal="center" vertical="center" wrapText="1"/>
    </xf>
    <xf numFmtId="37" fontId="141" fillId="0" borderId="1" xfId="0" applyNumberFormat="1" applyFont="1" applyBorder="1" applyAlignment="1">
      <alignment horizontal="center" vertical="center" wrapText="1"/>
    </xf>
    <xf numFmtId="37" fontId="142" fillId="0" borderId="1" xfId="0" applyNumberFormat="1" applyFont="1" applyBorder="1" applyAlignment="1">
      <alignment horizontal="center" vertical="center" wrapText="1"/>
    </xf>
    <xf numFmtId="37" fontId="143" fillId="0" borderId="1" xfId="0" applyNumberFormat="1" applyFont="1" applyBorder="1" applyAlignment="1">
      <alignment horizontal="center" vertical="center" wrapText="1"/>
    </xf>
    <xf numFmtId="37" fontId="144" fillId="0" borderId="1" xfId="0" applyNumberFormat="1" applyFont="1" applyBorder="1" applyAlignment="1">
      <alignment horizontal="center" vertical="center" wrapText="1"/>
    </xf>
    <xf numFmtId="37" fontId="145" fillId="0" borderId="1" xfId="0" applyNumberFormat="1" applyFont="1" applyBorder="1" applyAlignment="1">
      <alignment horizontal="center" vertical="center" wrapText="1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0" xfId="0" applyNumberFormat="1" applyFont="1" applyAlignment="1">
      <alignment horizontal="center" vertical="center" wrapText="1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3" xfId="0" applyNumberFormat="1" applyFont="1" applyBorder="1" applyAlignment="1">
      <alignment horizontal="center" vertical="center"/>
    </xf>
    <xf numFmtId="37" fontId="153" fillId="0" borderId="4" xfId="0" applyNumberFormat="1" applyFont="1" applyBorder="1" applyAlignment="1">
      <alignment horizontal="center" vertical="center"/>
    </xf>
    <xf numFmtId="37" fontId="155" fillId="0" borderId="4" xfId="0" applyNumberFormat="1" applyFont="1" applyBorder="1" applyAlignment="1">
      <alignment horizontal="center" vertical="center"/>
    </xf>
    <xf numFmtId="37" fontId="156" fillId="0" borderId="4" xfId="0" applyNumberFormat="1" applyFont="1" applyBorder="1" applyAlignment="1">
      <alignment horizontal="center" vertical="center"/>
    </xf>
    <xf numFmtId="37" fontId="157" fillId="0" borderId="4" xfId="0" applyNumberFormat="1" applyFont="1" applyBorder="1" applyAlignment="1">
      <alignment horizontal="center" vertical="center"/>
    </xf>
    <xf numFmtId="37" fontId="158" fillId="0" borderId="4" xfId="0" applyNumberFormat="1" applyFont="1" applyBorder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37" fontId="166" fillId="0" borderId="1" xfId="0" applyNumberFormat="1" applyFont="1" applyBorder="1" applyAlignment="1">
      <alignment horizontal="center" vertical="center" wrapText="1"/>
    </xf>
    <xf numFmtId="37" fontId="167" fillId="0" borderId="1" xfId="0" applyNumberFormat="1" applyFont="1" applyBorder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 wrapText="1"/>
    </xf>
    <xf numFmtId="37" fontId="169" fillId="0" borderId="1" xfId="0" applyNumberFormat="1" applyFont="1" applyBorder="1" applyAlignment="1">
      <alignment horizontal="center" vertical="center" wrapText="1"/>
    </xf>
    <xf numFmtId="37" fontId="170" fillId="0" borderId="1" xfId="0" applyNumberFormat="1" applyFont="1" applyBorder="1" applyAlignment="1">
      <alignment horizontal="center" vertical="center" wrapText="1"/>
    </xf>
    <xf numFmtId="37" fontId="171" fillId="0" borderId="1" xfId="0" applyNumberFormat="1" applyFont="1" applyBorder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 wrapText="1"/>
    </xf>
    <xf numFmtId="37" fontId="173" fillId="0" borderId="1" xfId="0" applyNumberFormat="1" applyFont="1" applyBorder="1" applyAlignment="1">
      <alignment horizontal="center" vertical="center" wrapText="1"/>
    </xf>
    <xf numFmtId="37" fontId="174" fillId="0" borderId="1" xfId="0" applyNumberFormat="1" applyFont="1" applyBorder="1" applyAlignment="1">
      <alignment horizontal="center" vertical="center" wrapText="1"/>
    </xf>
    <xf numFmtId="37" fontId="175" fillId="0" borderId="0" xfId="0" applyNumberFormat="1" applyFont="1" applyAlignment="1">
      <alignment horizontal="center" vertical="center" wrapText="1"/>
    </xf>
    <xf numFmtId="37" fontId="176" fillId="0" borderId="0" xfId="0" applyNumberFormat="1" applyFont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0" xfId="0" applyNumberFormat="1" applyFont="1" applyAlignment="1">
      <alignment horizontal="center" vertical="center" wrapText="1"/>
    </xf>
    <xf numFmtId="37" fontId="179" fillId="0" borderId="0" xfId="0" applyNumberFormat="1" applyFont="1" applyAlignment="1">
      <alignment horizontal="center" vertical="center" wrapText="1"/>
    </xf>
    <xf numFmtId="37" fontId="180" fillId="0" borderId="3" xfId="0" applyNumberFormat="1" applyFont="1" applyBorder="1" applyAlignment="1">
      <alignment horizontal="center" vertical="center"/>
    </xf>
    <xf numFmtId="37" fontId="181" fillId="0" borderId="4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5" fillId="0" borderId="4" xfId="0" applyNumberFormat="1" applyFont="1" applyBorder="1" applyAlignment="1">
      <alignment horizontal="center" vertical="center"/>
    </xf>
    <xf numFmtId="37" fontId="186" fillId="0" borderId="4" xfId="0" applyNumberFormat="1" applyFont="1" applyBorder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1" xfId="0" applyNumberFormat="1" applyFont="1" applyBorder="1" applyAlignment="1">
      <alignment horizontal="center" vertical="center" wrapText="1"/>
    </xf>
    <xf numFmtId="37" fontId="196" fillId="0" borderId="1" xfId="0" applyNumberFormat="1" applyFont="1" applyBorder="1" applyAlignment="1">
      <alignment horizontal="center" vertical="center" wrapText="1"/>
    </xf>
    <xf numFmtId="37" fontId="197" fillId="0" borderId="1" xfId="0" applyNumberFormat="1" applyFont="1" applyBorder="1" applyAlignment="1">
      <alignment horizontal="center" vertical="center" wrapText="1"/>
    </xf>
    <xf numFmtId="37" fontId="198" fillId="0" borderId="1" xfId="0" applyNumberFormat="1" applyFont="1" applyBorder="1" applyAlignment="1">
      <alignment horizontal="center" vertical="center" wrapText="1"/>
    </xf>
    <xf numFmtId="37" fontId="199" fillId="0" borderId="1" xfId="0" applyNumberFormat="1" applyFont="1" applyBorder="1" applyAlignment="1">
      <alignment horizontal="center" vertical="center" wrapText="1"/>
    </xf>
    <xf numFmtId="37" fontId="200" fillId="0" borderId="1" xfId="0" applyNumberFormat="1" applyFont="1" applyBorder="1" applyAlignment="1">
      <alignment horizontal="center" vertical="center" wrapText="1"/>
    </xf>
    <xf numFmtId="37" fontId="201" fillId="0" borderId="1" xfId="0" applyNumberFormat="1" applyFont="1" applyBorder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3" xfId="0" applyNumberFormat="1" applyFont="1" applyBorder="1" applyAlignment="1">
      <alignment horizontal="center" vertical="center"/>
    </xf>
    <xf numFmtId="37" fontId="211" fillId="0" borderId="4" xfId="0" applyNumberFormat="1" applyFont="1" applyBorder="1" applyAlignment="1">
      <alignment horizontal="center" vertical="center"/>
    </xf>
    <xf numFmtId="37" fontId="212" fillId="0" borderId="4" xfId="0" applyNumberFormat="1" applyFont="1" applyBorder="1" applyAlignment="1">
      <alignment horizontal="center" vertical="center"/>
    </xf>
    <xf numFmtId="37" fontId="213" fillId="0" borderId="4" xfId="0" applyNumberFormat="1" applyFont="1" applyBorder="1" applyAlignment="1">
      <alignment horizontal="center" vertical="center"/>
    </xf>
    <xf numFmtId="37" fontId="214" fillId="0" borderId="4" xfId="0" applyNumberFormat="1" applyFont="1" applyBorder="1" applyAlignment="1">
      <alignment horizontal="center" vertical="center"/>
    </xf>
    <xf numFmtId="37" fontId="215" fillId="0" borderId="4" xfId="0" applyNumberFormat="1" applyFont="1" applyBorder="1" applyAlignment="1">
      <alignment horizontal="center" vertical="center"/>
    </xf>
    <xf numFmtId="37" fontId="223" fillId="0" borderId="0" xfId="0" applyNumberFormat="1" applyFont="1" applyAlignment="1">
      <alignment horizontal="center" vertical="center"/>
    </xf>
    <xf numFmtId="37" fontId="224" fillId="0" borderId="1" xfId="0" applyNumberFormat="1" applyFont="1" applyBorder="1" applyAlignment="1">
      <alignment horizontal="center" vertical="center" wrapText="1"/>
    </xf>
    <xf numFmtId="37" fontId="225" fillId="0" borderId="1" xfId="0" applyNumberFormat="1" applyFont="1" applyBorder="1" applyAlignment="1">
      <alignment horizontal="center" vertical="center" wrapText="1"/>
    </xf>
    <xf numFmtId="37" fontId="226" fillId="0" borderId="1" xfId="0" applyNumberFormat="1" applyFont="1" applyBorder="1" applyAlignment="1">
      <alignment horizontal="center" vertical="center" wrapText="1"/>
    </xf>
    <xf numFmtId="37" fontId="227" fillId="0" borderId="1" xfId="0" applyNumberFormat="1" applyFont="1" applyBorder="1" applyAlignment="1">
      <alignment horizontal="center" vertical="center" wrapText="1"/>
    </xf>
    <xf numFmtId="37" fontId="228" fillId="0" borderId="1" xfId="0" applyNumberFormat="1" applyFont="1" applyBorder="1" applyAlignment="1">
      <alignment horizontal="center" vertical="center" wrapText="1"/>
    </xf>
    <xf numFmtId="37" fontId="229" fillId="0" borderId="1" xfId="0" applyNumberFormat="1" applyFont="1" applyBorder="1" applyAlignment="1">
      <alignment horizontal="center" vertical="center" wrapText="1"/>
    </xf>
    <xf numFmtId="37" fontId="230" fillId="0" borderId="1" xfId="0" applyNumberFormat="1" applyFont="1" applyBorder="1" applyAlignment="1">
      <alignment horizontal="center" vertical="center" wrapText="1"/>
    </xf>
    <xf numFmtId="37" fontId="231" fillId="0" borderId="1" xfId="0" applyNumberFormat="1" applyFont="1" applyBorder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3" xfId="0" applyNumberFormat="1" applyFont="1" applyBorder="1" applyAlignment="1">
      <alignment horizontal="center" vertical="center"/>
    </xf>
    <xf numFmtId="37" fontId="271" fillId="0" borderId="4" xfId="0" applyNumberFormat="1" applyFont="1" applyBorder="1" applyAlignment="1">
      <alignment horizontal="center" vertical="center"/>
    </xf>
    <xf numFmtId="37" fontId="272" fillId="0" borderId="4" xfId="0" applyNumberFormat="1" applyFont="1" applyBorder="1" applyAlignment="1">
      <alignment horizontal="center" vertical="center"/>
    </xf>
    <xf numFmtId="37" fontId="273" fillId="0" borderId="4" xfId="0" applyNumberFormat="1" applyFont="1" applyBorder="1" applyAlignment="1">
      <alignment horizontal="center" vertical="center"/>
    </xf>
    <xf numFmtId="37" fontId="274" fillId="0" borderId="4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76" fillId="0" borderId="4" xfId="0" applyNumberFormat="1" applyFont="1" applyBorder="1" applyAlignment="1">
      <alignment horizontal="center" vertical="center"/>
    </xf>
    <xf numFmtId="37" fontId="277" fillId="0" borderId="4" xfId="0" applyNumberFormat="1" applyFont="1" applyBorder="1" applyAlignment="1">
      <alignment horizontal="center" vertical="center"/>
    </xf>
    <xf numFmtId="37" fontId="278" fillId="0" borderId="4" xfId="0" applyNumberFormat="1" applyFont="1" applyBorder="1" applyAlignment="1">
      <alignment horizontal="center" vertical="center"/>
    </xf>
    <xf numFmtId="37" fontId="286" fillId="0" borderId="1" xfId="0" applyNumberFormat="1" applyFont="1" applyBorder="1" applyAlignment="1">
      <alignment horizontal="center" vertical="center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1" xfId="0" applyNumberFormat="1" applyFont="1" applyBorder="1" applyAlignment="1">
      <alignment horizontal="center" vertical="center" wrapText="1"/>
    </xf>
    <xf numFmtId="37" fontId="289" fillId="0" borderId="1" xfId="0" applyNumberFormat="1" applyFont="1" applyBorder="1" applyAlignment="1">
      <alignment horizontal="center" vertical="center" wrapText="1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 wrapText="1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1" xfId="0" applyNumberFormat="1" applyFont="1" applyBorder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3" xfId="0" applyNumberFormat="1" applyFont="1" applyBorder="1" applyAlignment="1">
      <alignment horizontal="center" vertical="center"/>
    </xf>
    <xf numFmtId="37" fontId="333" fillId="0" borderId="4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44" fillId="0" borderId="1" xfId="0" applyNumberFormat="1" applyFont="1" applyBorder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1" xfId="0" applyNumberFormat="1" applyFont="1" applyBorder="1" applyAlignment="1">
      <alignment horizontal="center" vertical="center" wrapText="1"/>
    </xf>
    <xf numFmtId="37" fontId="347" fillId="0" borderId="1" xfId="0" applyNumberFormat="1" applyFont="1" applyBorder="1" applyAlignment="1">
      <alignment horizontal="center" vertical="center" wrapText="1"/>
    </xf>
    <xf numFmtId="37" fontId="348" fillId="0" borderId="1" xfId="0" applyNumberFormat="1" applyFont="1" applyBorder="1" applyAlignment="1">
      <alignment horizontal="center" vertical="center" wrapText="1"/>
    </xf>
    <xf numFmtId="37" fontId="349" fillId="0" borderId="1" xfId="0" applyNumberFormat="1" applyFont="1" applyBorder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3" xfId="0" applyNumberFormat="1" applyFont="1" applyBorder="1" applyAlignment="1">
      <alignment horizontal="center" vertical="center"/>
    </xf>
    <xf numFmtId="37" fontId="356" fillId="0" borderId="4" xfId="0" applyNumberFormat="1" applyFont="1" applyBorder="1" applyAlignment="1">
      <alignment horizontal="center" vertical="center"/>
    </xf>
    <xf numFmtId="37" fontId="357" fillId="0" borderId="4" xfId="0" applyNumberFormat="1" applyFont="1" applyBorder="1" applyAlignment="1">
      <alignment horizontal="center" vertical="center"/>
    </xf>
    <xf numFmtId="37" fontId="358" fillId="0" borderId="4" xfId="0" applyNumberFormat="1" applyFont="1" applyBorder="1" applyAlignment="1">
      <alignment horizontal="center" vertical="center"/>
    </xf>
    <xf numFmtId="37" fontId="359" fillId="0" borderId="4" xfId="0" applyNumberFormat="1" applyFont="1" applyBorder="1" applyAlignment="1">
      <alignment horizontal="center" vertical="center"/>
    </xf>
    <xf numFmtId="37" fontId="364" fillId="0" borderId="1" xfId="0" applyNumberFormat="1" applyFont="1" applyBorder="1" applyAlignment="1">
      <alignment horizontal="center" vertical="center"/>
    </xf>
    <xf numFmtId="37" fontId="365" fillId="0" borderId="1" xfId="0" applyNumberFormat="1" applyFont="1" applyBorder="1" applyAlignment="1">
      <alignment horizontal="center" vertical="center"/>
    </xf>
    <xf numFmtId="37" fontId="366" fillId="0" borderId="1" xfId="0" applyNumberFormat="1" applyFont="1" applyBorder="1" applyAlignment="1">
      <alignment horizontal="center" vertical="center" wrapText="1"/>
    </xf>
    <xf numFmtId="37" fontId="367" fillId="0" borderId="1" xfId="0" applyNumberFormat="1" applyFont="1" applyBorder="1" applyAlignment="1">
      <alignment horizontal="center" vertical="center" wrapText="1"/>
    </xf>
    <xf numFmtId="37" fontId="368" fillId="0" borderId="1" xfId="0" applyNumberFormat="1" applyFont="1" applyBorder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3" xfId="0" applyNumberFormat="1" applyFont="1" applyBorder="1" applyAlignment="1">
      <alignment horizontal="center" vertical="center"/>
    </xf>
    <xf numFmtId="37" fontId="373" fillId="0" borderId="4" xfId="0" applyNumberFormat="1" applyFont="1" applyBorder="1" applyAlignment="1">
      <alignment horizontal="center" vertical="center"/>
    </xf>
    <xf numFmtId="37" fontId="374" fillId="0" borderId="4" xfId="0" applyNumberFormat="1" applyFont="1" applyBorder="1" applyAlignment="1">
      <alignment horizontal="center" vertical="center"/>
    </xf>
    <xf numFmtId="164" fontId="375" fillId="0" borderId="0" xfId="0" applyNumberFormat="1" applyFont="1" applyAlignment="1">
      <alignment horizontal="center" vertical="center"/>
    </xf>
    <xf numFmtId="164" fontId="375" fillId="0" borderId="8" xfId="0" applyNumberFormat="1" applyFont="1" applyBorder="1" applyAlignment="1">
      <alignment horizontal="center" vertical="center"/>
    </xf>
    <xf numFmtId="10" fontId="375" fillId="0" borderId="0" xfId="0" applyNumberFormat="1" applyFont="1" applyAlignment="1">
      <alignment horizontal="center" vertical="center"/>
    </xf>
    <xf numFmtId="0" fontId="376" fillId="0" borderId="0" xfId="0" applyFont="1"/>
    <xf numFmtId="10" fontId="375" fillId="0" borderId="3" xfId="0" applyNumberFormat="1" applyFont="1" applyBorder="1" applyAlignment="1">
      <alignment horizontal="center" vertical="center"/>
    </xf>
    <xf numFmtId="3" fontId="0" fillId="0" borderId="0" xfId="0" applyNumberFormat="1"/>
    <xf numFmtId="10" fontId="0" fillId="0" borderId="0" xfId="0" applyNumberFormat="1"/>
    <xf numFmtId="10" fontId="376" fillId="0" borderId="0" xfId="0" applyNumberFormat="1" applyFont="1" applyAlignment="1">
      <alignment horizontal="center" vertical="center"/>
    </xf>
    <xf numFmtId="3" fontId="377" fillId="0" borderId="0" xfId="0" applyNumberFormat="1" applyFont="1"/>
    <xf numFmtId="3" fontId="378" fillId="0" borderId="0" xfId="0" applyNumberFormat="1" applyFont="1"/>
    <xf numFmtId="37" fontId="379" fillId="0" borderId="4" xfId="0" applyNumberFormat="1" applyFont="1" applyBorder="1" applyAlignment="1">
      <alignment horizontal="center" vertical="center"/>
    </xf>
    <xf numFmtId="37" fontId="0" fillId="0" borderId="0" xfId="0" applyNumberFormat="1"/>
    <xf numFmtId="37" fontId="380" fillId="0" borderId="4" xfId="0" applyNumberFormat="1" applyFont="1" applyBorder="1" applyAlignment="1">
      <alignment horizontal="center" vertical="center"/>
    </xf>
    <xf numFmtId="164" fontId="0" fillId="0" borderId="0" xfId="0" applyNumberFormat="1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right" vertical="center"/>
    </xf>
    <xf numFmtId="37" fontId="85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right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right" vertical="center"/>
    </xf>
    <xf numFmtId="37" fontId="136" fillId="0" borderId="1" xfId="0" applyNumberFormat="1" applyFont="1" applyBorder="1" applyAlignment="1">
      <alignment horizontal="center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1" xfId="0" applyNumberFormat="1" applyFont="1" applyBorder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right" vertical="center"/>
    </xf>
    <xf numFmtId="37" fontId="163" fillId="0" borderId="1" xfId="0" applyNumberFormat="1" applyFont="1" applyBorder="1" applyAlignment="1">
      <alignment horizontal="center" vertical="center"/>
    </xf>
    <xf numFmtId="37" fontId="164" fillId="0" borderId="1" xfId="0" applyNumberFormat="1" applyFont="1" applyBorder="1" applyAlignment="1">
      <alignment horizontal="center" vertical="center"/>
    </xf>
    <xf numFmtId="37" fontId="216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right" vertical="center"/>
    </xf>
    <xf numFmtId="37" fontId="191" fillId="0" borderId="1" xfId="0" applyNumberFormat="1" applyFont="1" applyBorder="1" applyAlignment="1">
      <alignment horizontal="center" vertical="center"/>
    </xf>
    <xf numFmtId="37" fontId="192" fillId="0" borderId="1" xfId="0" applyNumberFormat="1" applyFont="1" applyBorder="1" applyAlignment="1">
      <alignment horizontal="center" vertical="center"/>
    </xf>
    <xf numFmtId="37" fontId="279" fillId="0" borderId="5" xfId="0" applyNumberFormat="1" applyFont="1" applyBorder="1" applyAlignment="1">
      <alignment horizontal="center" vertical="center"/>
    </xf>
    <xf numFmtId="37" fontId="217" fillId="0" borderId="0" xfId="0" applyNumberFormat="1" applyFont="1" applyAlignment="1">
      <alignment horizontal="center" vertical="center"/>
    </xf>
    <xf numFmtId="37" fontId="218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0" xfId="0" applyNumberFormat="1" applyFont="1" applyAlignment="1">
      <alignment horizontal="right" vertical="center"/>
    </xf>
    <xf numFmtId="37" fontId="221" fillId="0" borderId="1" xfId="0" applyNumberFormat="1" applyFont="1" applyBorder="1" applyAlignment="1">
      <alignment horizontal="center" vertical="center"/>
    </xf>
    <xf numFmtId="37" fontId="222" fillId="0" borderId="1" xfId="0" applyNumberFormat="1" applyFont="1" applyBorder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right" vertical="center"/>
    </xf>
    <xf numFmtId="37" fontId="284" fillId="0" borderId="1" xfId="0" applyNumberFormat="1" applyFont="1" applyBorder="1" applyAlignment="1">
      <alignment horizontal="center" vertical="center"/>
    </xf>
    <xf numFmtId="37" fontId="285" fillId="0" borderId="1" xfId="0" applyNumberFormat="1" applyFont="1" applyBorder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right" vertical="center"/>
    </xf>
    <xf numFmtId="37" fontId="341" fillId="0" borderId="1" xfId="0" applyNumberFormat="1" applyFont="1" applyBorder="1" applyAlignment="1">
      <alignment horizontal="center" vertical="center"/>
    </xf>
    <xf numFmtId="37" fontId="342" fillId="0" borderId="1" xfId="0" applyNumberFormat="1" applyFont="1" applyBorder="1" applyAlignment="1">
      <alignment horizontal="center" vertical="center"/>
    </xf>
    <xf numFmtId="37" fontId="343" fillId="0" borderId="1" xfId="0" applyNumberFormat="1" applyFont="1" applyBorder="1" applyAlignment="1">
      <alignment horizontal="center" vertical="center"/>
    </xf>
    <xf numFmtId="37" fontId="360" fillId="0" borderId="0" xfId="0" applyNumberFormat="1" applyFont="1" applyAlignment="1">
      <alignment horizontal="center" vertical="center"/>
    </xf>
    <xf numFmtId="37" fontId="361" fillId="0" borderId="0" xfId="0" applyNumberFormat="1" applyFont="1" applyAlignment="1">
      <alignment horizontal="center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right" vertical="center"/>
    </xf>
    <xf numFmtId="164" fontId="375" fillId="0" borderId="8" xfId="0" applyNumberFormat="1" applyFont="1" applyFill="1" applyBorder="1" applyAlignment="1">
      <alignment horizontal="center" vertical="center"/>
    </xf>
    <xf numFmtId="37" fontId="154" fillId="0" borderId="4" xfId="0" applyNumberFormat="1" applyFont="1" applyFill="1" applyBorder="1" applyAlignment="1">
      <alignment horizontal="center" vertical="center"/>
    </xf>
    <xf numFmtId="3" fontId="0" fillId="0" borderId="0" xfId="0" applyNumberFormat="1" applyFill="1"/>
    <xf numFmtId="0" fontId="0" fillId="0" borderId="0" xfId="0" applyFont="1"/>
    <xf numFmtId="10" fontId="375" fillId="0" borderId="8" xfId="0" applyNumberFormat="1" applyFont="1" applyBorder="1" applyAlignment="1">
      <alignment horizontal="center" vertical="center"/>
    </xf>
    <xf numFmtId="0" fontId="37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Normal="100" zoomScaleSheetLayoutView="100" workbookViewId="0"/>
  </sheetViews>
  <sheetFormatPr defaultRowHeight="15"/>
  <sheetData>
    <row r="22" spans="1:10" ht="39.950000000000003" customHeight="1">
      <c r="A22" s="311" t="s">
        <v>0</v>
      </c>
      <c r="B22" s="312"/>
      <c r="C22" s="312"/>
      <c r="D22" s="312"/>
      <c r="E22" s="312"/>
      <c r="F22" s="312"/>
      <c r="G22" s="312"/>
      <c r="H22" s="312"/>
      <c r="I22" s="312"/>
      <c r="J22" s="312"/>
    </row>
    <row r="23" spans="1:10" ht="39.950000000000003" customHeight="1">
      <c r="A23" s="313" t="s">
        <v>1</v>
      </c>
      <c r="B23" s="312"/>
      <c r="C23" s="312"/>
      <c r="D23" s="312"/>
      <c r="E23" s="312"/>
      <c r="F23" s="312"/>
      <c r="G23" s="312"/>
      <c r="H23" s="312"/>
      <c r="I23" s="312"/>
      <c r="J23" s="312"/>
    </row>
    <row r="24" spans="1:10" ht="39.950000000000003" customHeight="1">
      <c r="A24" s="314" t="s">
        <v>2</v>
      </c>
      <c r="B24" s="312"/>
      <c r="C24" s="312"/>
      <c r="D24" s="312"/>
      <c r="E24" s="312"/>
      <c r="F24" s="312"/>
      <c r="G24" s="312"/>
      <c r="H24" s="312"/>
      <c r="I24" s="312"/>
      <c r="J24" s="31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5"/>
  <sheetViews>
    <sheetView rightToLeft="1" view="pageBreakPreview" zoomScale="150" zoomScaleNormal="100" zoomScaleSheetLayoutView="150" workbookViewId="0">
      <selection activeCell="E11" sqref="E11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38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1" ht="20.100000000000001" customHeight="1">
      <c r="A2" s="383" t="s">
        <v>89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1:11" ht="20.100000000000001" customHeight="1">
      <c r="A3" s="384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</row>
    <row r="5" spans="1:11" ht="15.75">
      <c r="A5" s="385" t="s">
        <v>141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</row>
    <row r="7" spans="1:11" ht="15.75">
      <c r="A7" s="386" t="s">
        <v>142</v>
      </c>
      <c r="B7" s="321"/>
      <c r="C7" s="321"/>
      <c r="E7" s="387" t="s">
        <v>105</v>
      </c>
      <c r="F7" s="321"/>
      <c r="G7" s="321"/>
      <c r="I7" s="388" t="s">
        <v>7</v>
      </c>
      <c r="J7" s="321"/>
      <c r="K7" s="321"/>
    </row>
    <row r="8" spans="1:11" ht="31.5">
      <c r="A8" s="270" t="s">
        <v>143</v>
      </c>
      <c r="C8" s="271" t="s">
        <v>63</v>
      </c>
      <c r="E8" s="272" t="s">
        <v>144</v>
      </c>
      <c r="G8" s="273" t="s">
        <v>145</v>
      </c>
      <c r="I8" s="274" t="s">
        <v>144</v>
      </c>
      <c r="K8" s="275" t="s">
        <v>145</v>
      </c>
    </row>
    <row r="9" spans="1:11" ht="18.75">
      <c r="A9" s="276" t="s">
        <v>146</v>
      </c>
      <c r="C9" s="1" t="s">
        <v>71</v>
      </c>
      <c r="E9" s="297">
        <v>25898628</v>
      </c>
      <c r="G9" s="299">
        <f>E9/E14</f>
        <v>0.37422322531561475</v>
      </c>
      <c r="I9" s="297">
        <v>25898628</v>
      </c>
      <c r="K9" s="299">
        <f>I9/I14</f>
        <v>0.37422322531561475</v>
      </c>
    </row>
    <row r="10" spans="1:11" ht="18.75">
      <c r="A10" s="277" t="s">
        <v>147</v>
      </c>
      <c r="C10" s="1" t="s">
        <v>79</v>
      </c>
      <c r="E10" s="297">
        <v>33246</v>
      </c>
      <c r="G10" s="299">
        <f>E10/E14</f>
        <v>4.803893607353613E-4</v>
      </c>
      <c r="I10" s="297">
        <v>33246</v>
      </c>
      <c r="K10" s="299">
        <f>I10/I14</f>
        <v>4.803893607353613E-4</v>
      </c>
    </row>
    <row r="11" spans="1:11" ht="18.75">
      <c r="A11" s="278" t="s">
        <v>147</v>
      </c>
      <c r="C11" s="1" t="s">
        <v>81</v>
      </c>
      <c r="E11" s="297">
        <v>5776444</v>
      </c>
      <c r="G11" s="299">
        <f>E11/E14</f>
        <v>8.346695062514628E-2</v>
      </c>
      <c r="I11" s="297">
        <v>5776444</v>
      </c>
      <c r="K11" s="299">
        <f>I11/I14</f>
        <v>8.346695062514628E-2</v>
      </c>
    </row>
    <row r="12" spans="1:11" ht="18.75">
      <c r="A12" s="279" t="s">
        <v>147</v>
      </c>
      <c r="C12" s="1" t="s">
        <v>83</v>
      </c>
      <c r="E12" s="297">
        <v>63505</v>
      </c>
      <c r="G12" s="299">
        <f>E12/E14</f>
        <v>9.1761794963301211E-4</v>
      </c>
      <c r="I12" s="297">
        <v>63505</v>
      </c>
      <c r="K12" s="299">
        <f>I12/I14</f>
        <v>9.1761794963301211E-4</v>
      </c>
    </row>
    <row r="13" spans="1:11" ht="30">
      <c r="A13" s="280" t="s">
        <v>148</v>
      </c>
      <c r="C13" s="1" t="s">
        <v>86</v>
      </c>
      <c r="E13" s="297">
        <v>37434539</v>
      </c>
      <c r="G13" s="299">
        <f>E13/E14</f>
        <v>0.54091181674887057</v>
      </c>
      <c r="I13" s="297">
        <v>37434539</v>
      </c>
      <c r="K13" s="299">
        <f>I13/I14</f>
        <v>0.54091181674887057</v>
      </c>
    </row>
    <row r="14" spans="1:11" ht="19.5" thickBot="1">
      <c r="A14" s="281" t="s">
        <v>57</v>
      </c>
      <c r="E14" s="298">
        <f>SUM(E9:$E$13)</f>
        <v>69206362</v>
      </c>
      <c r="G14" s="301">
        <f>SUM(G9:$G$13)</f>
        <v>1</v>
      </c>
      <c r="I14" s="298">
        <f>SUM(I9:$I$13)</f>
        <v>69206362</v>
      </c>
      <c r="K14" s="301">
        <f>SUM(K9:$K$13)</f>
        <v>1</v>
      </c>
    </row>
    <row r="15" spans="1:11" ht="15.75" thickTop="1">
      <c r="E15" s="282"/>
      <c r="G15" s="283"/>
      <c r="I15" s="284"/>
      <c r="K15" s="285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4"/>
  <sheetViews>
    <sheetView rightToLeft="1" tabSelected="1" view="pageBreakPreview" zoomScale="130" zoomScaleNormal="100" zoomScaleSheetLayoutView="130" workbookViewId="0">
      <selection activeCell="E13" sqref="E13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389" t="s">
        <v>0</v>
      </c>
      <c r="B1" s="312"/>
      <c r="C1" s="312"/>
      <c r="D1" s="312"/>
      <c r="E1" s="312"/>
    </row>
    <row r="2" spans="1:5" ht="20.100000000000001" customHeight="1">
      <c r="A2" s="390" t="s">
        <v>89</v>
      </c>
      <c r="B2" s="312"/>
      <c r="C2" s="312"/>
      <c r="D2" s="312"/>
      <c r="E2" s="312"/>
    </row>
    <row r="3" spans="1:5" ht="20.100000000000001" customHeight="1">
      <c r="A3" s="391" t="s">
        <v>2</v>
      </c>
      <c r="B3" s="312"/>
      <c r="C3" s="312"/>
      <c r="D3" s="312"/>
      <c r="E3" s="312"/>
    </row>
    <row r="5" spans="1:5" ht="15.75">
      <c r="A5" s="392" t="s">
        <v>149</v>
      </c>
      <c r="B5" s="312"/>
      <c r="C5" s="312"/>
      <c r="D5" s="312"/>
      <c r="E5" s="312"/>
    </row>
    <row r="7" spans="1:5" ht="15.75">
      <c r="C7" s="286" t="s">
        <v>105</v>
      </c>
      <c r="E7" s="287" t="s">
        <v>7</v>
      </c>
    </row>
    <row r="8" spans="1:5" ht="15.75">
      <c r="A8" s="288" t="s">
        <v>101</v>
      </c>
      <c r="C8" s="289" t="s">
        <v>67</v>
      </c>
      <c r="E8" s="290" t="s">
        <v>67</v>
      </c>
    </row>
    <row r="9" spans="1:5" ht="18.75">
      <c r="A9" s="291" t="s">
        <v>137</v>
      </c>
      <c r="C9" s="297">
        <v>39402717</v>
      </c>
      <c r="D9" s="297"/>
      <c r="E9" s="297">
        <v>39402717</v>
      </c>
    </row>
    <row r="10" spans="1:5" ht="18.75">
      <c r="A10" s="292" t="s">
        <v>150</v>
      </c>
      <c r="C10" s="297">
        <v>-66667</v>
      </c>
      <c r="D10" s="297"/>
      <c r="E10" s="297">
        <v>-66667</v>
      </c>
    </row>
    <row r="11" spans="1:5" ht="18.75">
      <c r="A11" s="293" t="s">
        <v>151</v>
      </c>
      <c r="C11" s="297">
        <v>5532274710</v>
      </c>
      <c r="D11" s="297"/>
      <c r="E11" s="297">
        <v>5532274710</v>
      </c>
    </row>
    <row r="12" spans="1:5" ht="30">
      <c r="A12" s="293" t="s">
        <v>152</v>
      </c>
      <c r="C12" s="297">
        <v>162811</v>
      </c>
      <c r="D12" s="297"/>
      <c r="E12" s="297">
        <v>0</v>
      </c>
    </row>
    <row r="13" spans="1:5" ht="19.5" thickBot="1">
      <c r="A13" s="294" t="s">
        <v>57</v>
      </c>
      <c r="C13" s="298">
        <f>SUM(C9:$C$12)</f>
        <v>5571773571</v>
      </c>
      <c r="D13" s="297"/>
      <c r="E13" s="298">
        <f>SUM(E9:$E$12)</f>
        <v>5571610760</v>
      </c>
    </row>
    <row r="14" spans="1:5" ht="15.75" thickTop="1">
      <c r="C14" s="295"/>
      <c r="E14" s="296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2"/>
  <sheetViews>
    <sheetView rightToLeft="1" view="pageBreakPreview" topLeftCell="B1" zoomScale="110" zoomScaleNormal="100" zoomScaleSheetLayoutView="110" workbookViewId="0">
      <selection activeCell="X10" sqref="X10"/>
    </sheetView>
  </sheetViews>
  <sheetFormatPr defaultRowHeight="15"/>
  <cols>
    <col min="1" max="1" width="27.140625" bestFit="1" customWidth="1"/>
    <col min="2" max="2" width="1.42578125" customWidth="1"/>
    <col min="3" max="3" width="12.7109375" customWidth="1"/>
    <col min="4" max="4" width="1.42578125" customWidth="1"/>
    <col min="5" max="5" width="18.42578125" bestFit="1" customWidth="1"/>
    <col min="6" max="6" width="1.42578125" customWidth="1"/>
    <col min="7" max="7" width="18.28515625" bestFit="1" customWidth="1"/>
    <col min="8" max="8" width="1.42578125" customWidth="1"/>
    <col min="9" max="9" width="10.42578125" bestFit="1" customWidth="1"/>
    <col min="10" max="10" width="15.5703125" bestFit="1" customWidth="1"/>
    <col min="11" max="11" width="1.42578125" customWidth="1"/>
    <col min="12" max="12" width="11.42578125" customWidth="1"/>
    <col min="13" max="13" width="16.7109375" bestFit="1" customWidth="1"/>
    <col min="14" max="14" width="1.42578125" customWidth="1"/>
    <col min="15" max="15" width="12.7109375" customWidth="1"/>
    <col min="16" max="16" width="1.42578125" customWidth="1"/>
    <col min="17" max="17" width="15.5703125" bestFit="1" customWidth="1"/>
    <col min="18" max="18" width="1.42578125" customWidth="1"/>
    <col min="19" max="19" width="18.28515625" bestFit="1" customWidth="1"/>
    <col min="20" max="20" width="1.42578125" customWidth="1"/>
    <col min="21" max="21" width="18.28515625" bestFit="1" customWidth="1"/>
    <col min="22" max="22" width="1.42578125" customWidth="1"/>
    <col min="23" max="23" width="18" bestFit="1" customWidth="1"/>
    <col min="24" max="24" width="16.5703125" bestFit="1" customWidth="1"/>
  </cols>
  <sheetData>
    <row r="1" spans="1:24" ht="20.100000000000001" customHeight="1">
      <c r="A1" s="315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</row>
    <row r="2" spans="1:24" ht="20.100000000000001" customHeight="1">
      <c r="A2" s="316" t="s">
        <v>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</row>
    <row r="3" spans="1:24" ht="20.100000000000001" customHeight="1">
      <c r="A3" s="317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</row>
    <row r="5" spans="1:24" ht="15.75">
      <c r="A5" s="318" t="s">
        <v>3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</row>
    <row r="6" spans="1:24" ht="15.75">
      <c r="A6" s="319" t="s">
        <v>4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</row>
    <row r="8" spans="1:24" ht="15.75">
      <c r="C8" s="320" t="s">
        <v>5</v>
      </c>
      <c r="D8" s="321"/>
      <c r="E8" s="321"/>
      <c r="F8" s="321"/>
      <c r="G8" s="321"/>
      <c r="I8" s="322" t="s">
        <v>6</v>
      </c>
      <c r="J8" s="321"/>
      <c r="K8" s="321"/>
      <c r="L8" s="321"/>
      <c r="M8" s="321"/>
      <c r="O8" s="323" t="s">
        <v>7</v>
      </c>
      <c r="P8" s="321"/>
      <c r="Q8" s="321"/>
      <c r="R8" s="321"/>
      <c r="S8" s="321"/>
      <c r="T8" s="321"/>
      <c r="U8" s="321"/>
      <c r="V8" s="321"/>
      <c r="W8" s="321"/>
    </row>
    <row r="9" spans="1:24">
      <c r="A9" s="324" t="s">
        <v>8</v>
      </c>
      <c r="C9" s="324" t="s">
        <v>9</v>
      </c>
      <c r="E9" s="324" t="s">
        <v>10</v>
      </c>
      <c r="G9" s="324" t="s">
        <v>11</v>
      </c>
      <c r="I9" s="324" t="s">
        <v>12</v>
      </c>
      <c r="J9" s="312"/>
      <c r="L9" s="324" t="s">
        <v>13</v>
      </c>
      <c r="M9" s="312"/>
      <c r="O9" s="324" t="s">
        <v>9</v>
      </c>
      <c r="Q9" s="330" t="s">
        <v>14</v>
      </c>
      <c r="S9" s="324" t="s">
        <v>10</v>
      </c>
      <c r="U9" s="324" t="s">
        <v>11</v>
      </c>
      <c r="W9" s="334" t="s">
        <v>15</v>
      </c>
    </row>
    <row r="10" spans="1:24">
      <c r="A10" s="325"/>
      <c r="C10" s="326"/>
      <c r="E10" s="327"/>
      <c r="G10" s="328"/>
      <c r="I10" s="2" t="s">
        <v>9</v>
      </c>
      <c r="J10" s="3" t="s">
        <v>10</v>
      </c>
      <c r="L10" s="4" t="s">
        <v>9</v>
      </c>
      <c r="M10" s="5" t="s">
        <v>16</v>
      </c>
      <c r="O10" s="329"/>
      <c r="Q10" s="331"/>
      <c r="S10" s="332"/>
      <c r="U10" s="333"/>
      <c r="W10" s="335"/>
      <c r="X10" s="302"/>
    </row>
    <row r="11" spans="1:24" ht="18.75">
      <c r="A11" s="6" t="s">
        <v>17</v>
      </c>
      <c r="C11" s="297">
        <v>5000000</v>
      </c>
      <c r="D11" s="297"/>
      <c r="E11" s="297">
        <v>15314198339</v>
      </c>
      <c r="F11" s="297"/>
      <c r="G11" s="297">
        <v>15487299000</v>
      </c>
      <c r="H11" s="297"/>
      <c r="I11" s="297">
        <v>0</v>
      </c>
      <c r="J11" s="297">
        <v>0</v>
      </c>
      <c r="K11" s="297"/>
      <c r="L11" s="297">
        <v>2382942</v>
      </c>
      <c r="M11" s="297">
        <v>7111821047</v>
      </c>
      <c r="N11" s="297"/>
      <c r="O11" s="297">
        <v>2617058</v>
      </c>
      <c r="P11" s="297"/>
      <c r="Q11" s="297">
        <v>2934</v>
      </c>
      <c r="R11" s="297"/>
      <c r="S11" s="297">
        <v>8015629055</v>
      </c>
      <c r="T11" s="297"/>
      <c r="U11" s="297">
        <v>7632761405</v>
      </c>
      <c r="W11" s="299">
        <v>2.6173719254516852E-3</v>
      </c>
      <c r="X11" s="303"/>
    </row>
    <row r="12" spans="1:24" ht="18.75">
      <c r="A12" s="7" t="s">
        <v>18</v>
      </c>
      <c r="C12" s="297">
        <v>144860000</v>
      </c>
      <c r="D12" s="297"/>
      <c r="E12" s="297">
        <v>497297874841</v>
      </c>
      <c r="F12" s="297"/>
      <c r="G12" s="297">
        <v>434730212577</v>
      </c>
      <c r="H12" s="297"/>
      <c r="I12" s="297">
        <v>0</v>
      </c>
      <c r="J12" s="297">
        <v>0</v>
      </c>
      <c r="K12" s="297"/>
      <c r="L12" s="297">
        <v>0</v>
      </c>
      <c r="M12" s="297">
        <v>0</v>
      </c>
      <c r="N12" s="297"/>
      <c r="O12" s="297">
        <v>144860000</v>
      </c>
      <c r="P12" s="297"/>
      <c r="Q12" s="297">
        <v>3010</v>
      </c>
      <c r="R12" s="297"/>
      <c r="S12" s="297">
        <v>497297874841</v>
      </c>
      <c r="T12" s="297"/>
      <c r="U12" s="297">
        <v>433434229830</v>
      </c>
      <c r="W12" s="299">
        <v>0.14863016469290716</v>
      </c>
      <c r="X12" s="303"/>
    </row>
    <row r="13" spans="1:24" ht="18.75">
      <c r="A13" s="8" t="s">
        <v>19</v>
      </c>
      <c r="C13" s="297">
        <v>38137</v>
      </c>
      <c r="D13" s="297"/>
      <c r="E13" s="297">
        <v>26720136</v>
      </c>
      <c r="F13" s="297"/>
      <c r="G13" s="297">
        <v>26537059</v>
      </c>
      <c r="H13" s="297"/>
      <c r="I13" s="297">
        <v>0</v>
      </c>
      <c r="J13" s="297">
        <v>0</v>
      </c>
      <c r="K13" s="297"/>
      <c r="L13" s="297">
        <v>0</v>
      </c>
      <c r="M13" s="297">
        <v>0</v>
      </c>
      <c r="N13" s="297"/>
      <c r="O13" s="297">
        <v>38137</v>
      </c>
      <c r="P13" s="297"/>
      <c r="Q13" s="297">
        <v>700</v>
      </c>
      <c r="R13" s="297"/>
      <c r="S13" s="297">
        <v>26720136</v>
      </c>
      <c r="T13" s="297"/>
      <c r="U13" s="297">
        <v>26537059</v>
      </c>
      <c r="W13" s="299">
        <v>9.0998983886952747E-6</v>
      </c>
      <c r="X13" s="303"/>
    </row>
    <row r="14" spans="1:24" ht="18.75">
      <c r="A14" s="9" t="s">
        <v>20</v>
      </c>
      <c r="C14" s="297">
        <v>108053</v>
      </c>
      <c r="D14" s="297"/>
      <c r="E14" s="297">
        <v>54075554</v>
      </c>
      <c r="F14" s="297"/>
      <c r="G14" s="297">
        <v>53705042</v>
      </c>
      <c r="H14" s="297"/>
      <c r="I14" s="297">
        <v>0</v>
      </c>
      <c r="J14" s="297">
        <v>0</v>
      </c>
      <c r="K14" s="297"/>
      <c r="L14" s="297">
        <v>0</v>
      </c>
      <c r="M14" s="297">
        <v>0</v>
      </c>
      <c r="N14" s="297"/>
      <c r="O14" s="297">
        <v>108053</v>
      </c>
      <c r="P14" s="297"/>
      <c r="Q14" s="297">
        <v>500</v>
      </c>
      <c r="R14" s="297"/>
      <c r="S14" s="297">
        <v>54075554</v>
      </c>
      <c r="T14" s="297"/>
      <c r="U14" s="297">
        <v>53705042</v>
      </c>
      <c r="W14" s="299">
        <v>1.8416148720949521E-5</v>
      </c>
      <c r="X14" s="303"/>
    </row>
    <row r="15" spans="1:24" ht="18.75">
      <c r="A15" s="10" t="s">
        <v>21</v>
      </c>
      <c r="C15" s="297">
        <v>36664627</v>
      </c>
      <c r="D15" s="297"/>
      <c r="E15" s="297">
        <v>78221797463</v>
      </c>
      <c r="F15" s="297"/>
      <c r="G15" s="297">
        <v>59116178345</v>
      </c>
      <c r="H15" s="297"/>
      <c r="I15" s="297">
        <v>0</v>
      </c>
      <c r="J15" s="297">
        <v>0</v>
      </c>
      <c r="K15" s="297"/>
      <c r="L15" s="297">
        <v>0</v>
      </c>
      <c r="M15" s="297">
        <v>0</v>
      </c>
      <c r="N15" s="297"/>
      <c r="O15" s="297">
        <v>36664627</v>
      </c>
      <c r="P15" s="297"/>
      <c r="Q15" s="297">
        <v>1694</v>
      </c>
      <c r="R15" s="297"/>
      <c r="S15" s="297">
        <v>78221797463</v>
      </c>
      <c r="T15" s="297"/>
      <c r="U15" s="297">
        <v>61740324363</v>
      </c>
      <c r="W15" s="299">
        <v>2.1171550253115359E-2</v>
      </c>
      <c r="X15" s="303"/>
    </row>
    <row r="16" spans="1:24" ht="18.75">
      <c r="A16" s="11" t="s">
        <v>22</v>
      </c>
      <c r="C16" s="297">
        <v>0</v>
      </c>
      <c r="D16" s="297"/>
      <c r="E16" s="297">
        <v>0</v>
      </c>
      <c r="F16" s="297"/>
      <c r="G16" s="297">
        <v>0</v>
      </c>
      <c r="H16" s="297"/>
      <c r="I16" s="297">
        <v>70247</v>
      </c>
      <c r="J16" s="297">
        <v>70310780</v>
      </c>
      <c r="K16" s="297"/>
      <c r="L16" s="297">
        <v>0</v>
      </c>
      <c r="M16" s="297">
        <v>0</v>
      </c>
      <c r="N16" s="297"/>
      <c r="O16" s="297">
        <v>70247</v>
      </c>
      <c r="P16" s="297"/>
      <c r="Q16" s="297">
        <v>1000</v>
      </c>
      <c r="R16" s="297"/>
      <c r="S16" s="297">
        <v>70310780</v>
      </c>
      <c r="T16" s="297"/>
      <c r="U16" s="297">
        <v>69829030</v>
      </c>
      <c r="W16" s="299">
        <v>2.3945271312135754E-5</v>
      </c>
      <c r="X16" s="303"/>
    </row>
    <row r="17" spans="1:24" ht="18.75">
      <c r="A17" s="12" t="s">
        <v>23</v>
      </c>
      <c r="C17" s="297">
        <v>2000000</v>
      </c>
      <c r="D17" s="297"/>
      <c r="E17" s="297">
        <v>9648092144</v>
      </c>
      <c r="F17" s="297"/>
      <c r="G17" s="297">
        <v>9916642800</v>
      </c>
      <c r="H17" s="297"/>
      <c r="I17" s="297">
        <v>0</v>
      </c>
      <c r="J17" s="297">
        <v>0</v>
      </c>
      <c r="K17" s="297"/>
      <c r="L17" s="297">
        <v>0</v>
      </c>
      <c r="M17" s="297">
        <v>0</v>
      </c>
      <c r="N17" s="297"/>
      <c r="O17" s="297">
        <v>2450000</v>
      </c>
      <c r="P17" s="297"/>
      <c r="Q17" s="297">
        <v>3575</v>
      </c>
      <c r="R17" s="297"/>
      <c r="S17" s="297">
        <v>9648092144</v>
      </c>
      <c r="T17" s="297"/>
      <c r="U17" s="297">
        <v>8706635437</v>
      </c>
      <c r="W17" s="299">
        <v>2.9856171244942204E-3</v>
      </c>
      <c r="X17" s="303"/>
    </row>
    <row r="18" spans="1:24" ht="18.75">
      <c r="A18" s="13" t="s">
        <v>24</v>
      </c>
      <c r="C18" s="297">
        <v>1316253</v>
      </c>
      <c r="D18" s="297"/>
      <c r="E18" s="297">
        <v>48581660596</v>
      </c>
      <c r="F18" s="297"/>
      <c r="G18" s="297">
        <v>47037745543</v>
      </c>
      <c r="H18" s="297"/>
      <c r="I18" s="297">
        <v>0</v>
      </c>
      <c r="J18" s="297">
        <v>0</v>
      </c>
      <c r="K18" s="297"/>
      <c r="L18" s="297">
        <v>0</v>
      </c>
      <c r="M18" s="297">
        <v>0</v>
      </c>
      <c r="N18" s="297"/>
      <c r="O18" s="297">
        <v>1316253</v>
      </c>
      <c r="P18" s="297"/>
      <c r="Q18" s="297">
        <v>41550</v>
      </c>
      <c r="R18" s="297"/>
      <c r="S18" s="297">
        <v>48581660596</v>
      </c>
      <c r="T18" s="297"/>
      <c r="U18" s="297">
        <v>54364904793</v>
      </c>
      <c r="W18" s="299">
        <v>1.8642424148335075E-2</v>
      </c>
      <c r="X18" s="303"/>
    </row>
    <row r="19" spans="1:24" ht="18.75">
      <c r="A19" s="14" t="s">
        <v>25</v>
      </c>
      <c r="C19" s="297">
        <v>1000000</v>
      </c>
      <c r="D19" s="297"/>
      <c r="E19" s="297">
        <v>22041428485</v>
      </c>
      <c r="F19" s="297"/>
      <c r="G19" s="297">
        <v>15914740500</v>
      </c>
      <c r="H19" s="297"/>
      <c r="I19" s="297">
        <v>0</v>
      </c>
      <c r="J19" s="297">
        <v>0</v>
      </c>
      <c r="K19" s="297"/>
      <c r="L19" s="297">
        <v>0</v>
      </c>
      <c r="M19" s="297">
        <v>0</v>
      </c>
      <c r="N19" s="297"/>
      <c r="O19" s="297">
        <v>1000000</v>
      </c>
      <c r="P19" s="297"/>
      <c r="Q19" s="297">
        <v>18830</v>
      </c>
      <c r="R19" s="297"/>
      <c r="S19" s="297">
        <v>22041428485</v>
      </c>
      <c r="T19" s="297"/>
      <c r="U19" s="297">
        <v>18717961500</v>
      </c>
      <c r="W19" s="299">
        <v>6.4186294228576789E-3</v>
      </c>
      <c r="X19" s="303"/>
    </row>
    <row r="20" spans="1:24" ht="18.75">
      <c r="A20" s="15" t="s">
        <v>26</v>
      </c>
      <c r="C20" s="297">
        <v>19300000</v>
      </c>
      <c r="D20" s="297"/>
      <c r="E20" s="297">
        <v>198973020105</v>
      </c>
      <c r="F20" s="297"/>
      <c r="G20" s="297">
        <v>151946506800</v>
      </c>
      <c r="H20" s="297"/>
      <c r="I20" s="297">
        <v>1800000</v>
      </c>
      <c r="J20" s="297">
        <v>14537573532</v>
      </c>
      <c r="K20" s="297"/>
      <c r="L20" s="297">
        <v>0</v>
      </c>
      <c r="M20" s="297">
        <v>0</v>
      </c>
      <c r="N20" s="297"/>
      <c r="O20" s="297">
        <v>21100000</v>
      </c>
      <c r="P20" s="297"/>
      <c r="Q20" s="297">
        <v>9020</v>
      </c>
      <c r="R20" s="297"/>
      <c r="S20" s="297">
        <v>213510593637</v>
      </c>
      <c r="T20" s="297"/>
      <c r="U20" s="297">
        <v>189189584100</v>
      </c>
      <c r="W20" s="299">
        <v>6.4875538450192199E-2</v>
      </c>
      <c r="X20" s="303"/>
    </row>
    <row r="21" spans="1:24" ht="18.75">
      <c r="A21" s="16" t="s">
        <v>27</v>
      </c>
      <c r="C21" s="297">
        <v>16500000</v>
      </c>
      <c r="D21" s="297"/>
      <c r="E21" s="297">
        <v>218993092508</v>
      </c>
      <c r="F21" s="297"/>
      <c r="G21" s="297">
        <v>223556874750</v>
      </c>
      <c r="H21" s="297"/>
      <c r="I21" s="297">
        <v>0</v>
      </c>
      <c r="J21" s="297">
        <v>0</v>
      </c>
      <c r="K21" s="297"/>
      <c r="L21" s="297">
        <v>0</v>
      </c>
      <c r="M21" s="297">
        <v>0</v>
      </c>
      <c r="N21" s="297"/>
      <c r="O21" s="297">
        <v>16500000</v>
      </c>
      <c r="P21" s="297"/>
      <c r="Q21" s="297">
        <v>15970</v>
      </c>
      <c r="R21" s="297"/>
      <c r="S21" s="297">
        <v>218993092508</v>
      </c>
      <c r="T21" s="297"/>
      <c r="U21" s="297">
        <v>261937145250</v>
      </c>
      <c r="W21" s="299">
        <v>8.9821611580993763E-2</v>
      </c>
      <c r="X21" s="303"/>
    </row>
    <row r="22" spans="1:24" ht="18.75">
      <c r="A22" s="17" t="s">
        <v>28</v>
      </c>
      <c r="C22" s="297">
        <v>26512314</v>
      </c>
      <c r="D22" s="297"/>
      <c r="E22" s="297">
        <v>151204336137</v>
      </c>
      <c r="F22" s="297"/>
      <c r="G22" s="297">
        <v>113456405475</v>
      </c>
      <c r="H22" s="297"/>
      <c r="I22" s="297">
        <v>0</v>
      </c>
      <c r="J22" s="297">
        <v>0</v>
      </c>
      <c r="K22" s="297"/>
      <c r="L22" s="297">
        <v>26512314</v>
      </c>
      <c r="M22" s="297">
        <v>112621952518</v>
      </c>
      <c r="N22" s="297"/>
      <c r="O22" s="297">
        <v>0</v>
      </c>
      <c r="P22" s="297">
        <v>0</v>
      </c>
      <c r="Q22" s="297">
        <v>0</v>
      </c>
      <c r="R22" s="297">
        <v>0</v>
      </c>
      <c r="S22" s="297">
        <v>0</v>
      </c>
      <c r="T22" s="297">
        <v>0</v>
      </c>
      <c r="U22" s="297">
        <v>0</v>
      </c>
      <c r="V22" s="297">
        <v>0</v>
      </c>
      <c r="W22" s="297">
        <v>0</v>
      </c>
      <c r="X22" s="303"/>
    </row>
    <row r="23" spans="1:24" ht="18.75">
      <c r="A23" s="18" t="s">
        <v>29</v>
      </c>
      <c r="C23" s="297">
        <v>3200000</v>
      </c>
      <c r="D23" s="297"/>
      <c r="E23" s="297">
        <v>17094269806</v>
      </c>
      <c r="F23" s="297"/>
      <c r="G23" s="297">
        <v>13439556000</v>
      </c>
      <c r="H23" s="297"/>
      <c r="I23" s="297">
        <v>0</v>
      </c>
      <c r="J23" s="297">
        <v>0</v>
      </c>
      <c r="K23" s="297"/>
      <c r="L23" s="297">
        <v>0</v>
      </c>
      <c r="M23" s="297">
        <v>0</v>
      </c>
      <c r="N23" s="297"/>
      <c r="O23" s="297">
        <v>3200000</v>
      </c>
      <c r="P23" s="297"/>
      <c r="Q23" s="297">
        <v>4575</v>
      </c>
      <c r="R23" s="297"/>
      <c r="S23" s="297">
        <v>17094269806</v>
      </c>
      <c r="T23" s="297"/>
      <c r="U23" s="297">
        <v>14552892000</v>
      </c>
      <c r="W23" s="299">
        <v>4.9903735927050675E-3</v>
      </c>
      <c r="X23" s="303"/>
    </row>
    <row r="24" spans="1:24" ht="18.75">
      <c r="A24" s="19" t="s">
        <v>30</v>
      </c>
      <c r="C24" s="297">
        <v>3389591</v>
      </c>
      <c r="D24" s="297"/>
      <c r="E24" s="297">
        <v>81265035744</v>
      </c>
      <c r="F24" s="297"/>
      <c r="G24" s="297">
        <v>65232027994</v>
      </c>
      <c r="H24" s="297"/>
      <c r="I24" s="297">
        <v>0</v>
      </c>
      <c r="J24" s="297">
        <v>0</v>
      </c>
      <c r="K24" s="297"/>
      <c r="L24" s="297">
        <v>881975</v>
      </c>
      <c r="M24" s="297">
        <v>17234109649</v>
      </c>
      <c r="N24" s="297"/>
      <c r="O24" s="297">
        <v>2507616</v>
      </c>
      <c r="P24" s="297"/>
      <c r="Q24" s="297">
        <v>21780</v>
      </c>
      <c r="R24" s="297"/>
      <c r="S24" s="297">
        <v>60119791406</v>
      </c>
      <c r="T24" s="297"/>
      <c r="U24" s="297">
        <v>54290912015</v>
      </c>
      <c r="W24" s="299">
        <v>1.861705107435211E-2</v>
      </c>
      <c r="X24" s="303"/>
    </row>
    <row r="25" spans="1:24" ht="18.75">
      <c r="A25" s="20" t="s">
        <v>31</v>
      </c>
      <c r="C25" s="297">
        <v>900000</v>
      </c>
      <c r="D25" s="297"/>
      <c r="E25" s="297">
        <v>19249488475</v>
      </c>
      <c r="F25" s="297"/>
      <c r="G25" s="297">
        <v>19825333200</v>
      </c>
      <c r="H25" s="297"/>
      <c r="I25" s="297">
        <v>0</v>
      </c>
      <c r="J25" s="297">
        <v>0</v>
      </c>
      <c r="K25" s="297"/>
      <c r="L25" s="297">
        <v>0</v>
      </c>
      <c r="M25" s="297">
        <v>0</v>
      </c>
      <c r="N25" s="297"/>
      <c r="O25" s="297">
        <v>900000</v>
      </c>
      <c r="P25" s="297"/>
      <c r="Q25" s="297">
        <v>26050</v>
      </c>
      <c r="R25" s="297"/>
      <c r="S25" s="297">
        <v>19249488475</v>
      </c>
      <c r="T25" s="297"/>
      <c r="U25" s="297">
        <v>23305502250</v>
      </c>
      <c r="W25" s="299">
        <v>7.9917560711045294E-3</v>
      </c>
      <c r="X25" s="303"/>
    </row>
    <row r="26" spans="1:24" ht="18.75">
      <c r="A26" s="21" t="s">
        <v>32</v>
      </c>
      <c r="C26" s="297">
        <v>3000000</v>
      </c>
      <c r="D26" s="297"/>
      <c r="E26" s="297">
        <v>100980139650</v>
      </c>
      <c r="F26" s="297"/>
      <c r="G26" s="297">
        <v>75597502500</v>
      </c>
      <c r="H26" s="297"/>
      <c r="I26" s="297">
        <v>0</v>
      </c>
      <c r="J26" s="297">
        <v>0</v>
      </c>
      <c r="K26" s="297"/>
      <c r="L26" s="297">
        <v>0</v>
      </c>
      <c r="M26" s="297">
        <v>0</v>
      </c>
      <c r="N26" s="297"/>
      <c r="O26" s="297">
        <v>13333333</v>
      </c>
      <c r="P26" s="297"/>
      <c r="Q26" s="297">
        <v>5929</v>
      </c>
      <c r="R26" s="297"/>
      <c r="S26" s="297">
        <v>100980139650</v>
      </c>
      <c r="T26" s="297"/>
      <c r="U26" s="297">
        <v>78582964035</v>
      </c>
      <c r="W26" s="299">
        <v>2.6947107733415191E-2</v>
      </c>
      <c r="X26" s="303"/>
    </row>
    <row r="27" spans="1:24" ht="18.75">
      <c r="A27" s="22" t="s">
        <v>33</v>
      </c>
      <c r="C27" s="297">
        <v>18233449</v>
      </c>
      <c r="D27" s="297"/>
      <c r="E27" s="297">
        <v>133990572373</v>
      </c>
      <c r="F27" s="297"/>
      <c r="G27" s="297">
        <v>117087241461</v>
      </c>
      <c r="H27" s="297"/>
      <c r="I27" s="297">
        <v>0</v>
      </c>
      <c r="J27" s="297">
        <v>0</v>
      </c>
      <c r="K27" s="297"/>
      <c r="L27" s="297">
        <v>12867743</v>
      </c>
      <c r="M27" s="297">
        <v>87688809025</v>
      </c>
      <c r="N27" s="297"/>
      <c r="O27" s="297">
        <v>5365706</v>
      </c>
      <c r="P27" s="297"/>
      <c r="Q27" s="297">
        <v>7040</v>
      </c>
      <c r="R27" s="297"/>
      <c r="S27" s="297">
        <v>39430500402</v>
      </c>
      <c r="T27" s="297"/>
      <c r="U27" s="297">
        <v>37549811547</v>
      </c>
      <c r="W27" s="299">
        <v>1.2876312691333146E-2</v>
      </c>
      <c r="X27" s="303"/>
    </row>
    <row r="28" spans="1:24" ht="18.75">
      <c r="A28" s="23" t="s">
        <v>34</v>
      </c>
      <c r="C28" s="297">
        <v>10000000</v>
      </c>
      <c r="D28" s="297"/>
      <c r="E28" s="297">
        <v>114825611094</v>
      </c>
      <c r="F28" s="297"/>
      <c r="G28" s="297">
        <v>108152640000</v>
      </c>
      <c r="H28" s="297"/>
      <c r="I28" s="297">
        <v>0</v>
      </c>
      <c r="J28" s="297">
        <v>0</v>
      </c>
      <c r="K28" s="297"/>
      <c r="L28" s="297">
        <v>3100000</v>
      </c>
      <c r="M28" s="297">
        <v>37040291360</v>
      </c>
      <c r="N28" s="297"/>
      <c r="O28" s="297">
        <v>6900000</v>
      </c>
      <c r="P28" s="297"/>
      <c r="Q28" s="297">
        <v>11970</v>
      </c>
      <c r="R28" s="297"/>
      <c r="S28" s="297">
        <v>79229671655</v>
      </c>
      <c r="T28" s="297"/>
      <c r="U28" s="297">
        <v>82101571650</v>
      </c>
      <c r="W28" s="299">
        <v>2.8153683479664592E-2</v>
      </c>
      <c r="X28" s="303"/>
    </row>
    <row r="29" spans="1:24" ht="18.75">
      <c r="A29" s="24" t="s">
        <v>35</v>
      </c>
      <c r="C29" s="297">
        <v>23400000</v>
      </c>
      <c r="D29" s="297"/>
      <c r="E29" s="297">
        <v>169987540512</v>
      </c>
      <c r="F29" s="297"/>
      <c r="G29" s="297">
        <v>172362305700</v>
      </c>
      <c r="H29" s="297"/>
      <c r="I29" s="297">
        <v>0</v>
      </c>
      <c r="J29" s="297">
        <v>0</v>
      </c>
      <c r="K29" s="297"/>
      <c r="L29" s="297">
        <v>0</v>
      </c>
      <c r="M29" s="297">
        <v>0</v>
      </c>
      <c r="N29" s="297"/>
      <c r="O29" s="297">
        <v>23400000</v>
      </c>
      <c r="P29" s="297"/>
      <c r="Q29" s="297">
        <v>7210</v>
      </c>
      <c r="R29" s="297"/>
      <c r="S29" s="297">
        <v>169987540512</v>
      </c>
      <c r="T29" s="297"/>
      <c r="U29" s="297">
        <v>167710151700</v>
      </c>
      <c r="W29" s="299">
        <v>5.7509965185767946E-2</v>
      </c>
      <c r="X29" s="303"/>
    </row>
    <row r="30" spans="1:24" ht="18.75">
      <c r="A30" s="25" t="s">
        <v>36</v>
      </c>
      <c r="C30" s="297">
        <v>45352355</v>
      </c>
      <c r="D30" s="297"/>
      <c r="E30" s="297">
        <v>278601551532</v>
      </c>
      <c r="F30" s="297"/>
      <c r="G30" s="297">
        <v>220182971454</v>
      </c>
      <c r="H30" s="297"/>
      <c r="I30" s="297">
        <v>0</v>
      </c>
      <c r="J30" s="297">
        <v>0</v>
      </c>
      <c r="K30" s="297"/>
      <c r="L30" s="297">
        <v>0</v>
      </c>
      <c r="M30" s="297">
        <v>0</v>
      </c>
      <c r="N30" s="297"/>
      <c r="O30" s="297">
        <v>45352355</v>
      </c>
      <c r="P30" s="297"/>
      <c r="Q30" s="297">
        <v>4980</v>
      </c>
      <c r="R30" s="297"/>
      <c r="S30" s="297">
        <v>278601551532</v>
      </c>
      <c r="T30" s="297"/>
      <c r="U30" s="297">
        <v>224510892269</v>
      </c>
      <c r="W30" s="299">
        <v>7.6987668709000923E-2</v>
      </c>
      <c r="X30" s="303"/>
    </row>
    <row r="31" spans="1:24" ht="18.75">
      <c r="A31" s="26" t="s">
        <v>37</v>
      </c>
      <c r="C31" s="297">
        <v>21421840</v>
      </c>
      <c r="D31" s="297"/>
      <c r="E31" s="297">
        <v>69097830967</v>
      </c>
      <c r="F31" s="297"/>
      <c r="G31" s="297">
        <v>61391697690</v>
      </c>
      <c r="H31" s="297"/>
      <c r="I31" s="297">
        <v>0</v>
      </c>
      <c r="J31" s="297">
        <v>0</v>
      </c>
      <c r="K31" s="297"/>
      <c r="L31" s="297">
        <v>0</v>
      </c>
      <c r="M31" s="297">
        <v>0</v>
      </c>
      <c r="N31" s="297"/>
      <c r="O31" s="297">
        <v>21421840</v>
      </c>
      <c r="P31" s="297"/>
      <c r="Q31" s="297">
        <v>3541</v>
      </c>
      <c r="R31" s="297"/>
      <c r="S31" s="297">
        <v>69097830967</v>
      </c>
      <c r="T31" s="297"/>
      <c r="U31" s="297">
        <v>75403399764</v>
      </c>
      <c r="W31" s="299">
        <v>2.5856794304695528E-2</v>
      </c>
      <c r="X31" s="303"/>
    </row>
    <row r="32" spans="1:24" ht="18.75">
      <c r="A32" s="27" t="s">
        <v>38</v>
      </c>
      <c r="C32" s="297">
        <v>4800000</v>
      </c>
      <c r="D32" s="297"/>
      <c r="E32" s="297">
        <v>42561701497</v>
      </c>
      <c r="F32" s="297"/>
      <c r="G32" s="297">
        <v>20044819440</v>
      </c>
      <c r="H32" s="297"/>
      <c r="I32" s="297">
        <v>0</v>
      </c>
      <c r="J32" s="297">
        <v>0</v>
      </c>
      <c r="K32" s="297"/>
      <c r="L32" s="297">
        <v>0</v>
      </c>
      <c r="M32" s="297">
        <v>0</v>
      </c>
      <c r="N32" s="297"/>
      <c r="O32" s="297">
        <v>4800000</v>
      </c>
      <c r="P32" s="297"/>
      <c r="Q32" s="297">
        <v>4895</v>
      </c>
      <c r="R32" s="297"/>
      <c r="S32" s="297">
        <v>42561701497</v>
      </c>
      <c r="T32" s="297"/>
      <c r="U32" s="297">
        <v>23356198800</v>
      </c>
      <c r="W32" s="299">
        <v>8.0091405692758379E-3</v>
      </c>
      <c r="X32" s="303"/>
    </row>
    <row r="33" spans="1:24" ht="18.75">
      <c r="A33" s="28" t="s">
        <v>39</v>
      </c>
      <c r="C33" s="297">
        <v>3440000</v>
      </c>
      <c r="D33" s="297"/>
      <c r="E33" s="297">
        <v>38281653262</v>
      </c>
      <c r="F33" s="297"/>
      <c r="G33" s="297">
        <v>19662309000</v>
      </c>
      <c r="H33" s="297"/>
      <c r="I33" s="297">
        <v>0</v>
      </c>
      <c r="J33" s="297">
        <v>0</v>
      </c>
      <c r="K33" s="297"/>
      <c r="L33" s="297">
        <v>0</v>
      </c>
      <c r="M33" s="297">
        <v>0</v>
      </c>
      <c r="N33" s="297"/>
      <c r="O33" s="297">
        <v>3440000</v>
      </c>
      <c r="P33" s="297"/>
      <c r="Q33" s="297">
        <v>5750</v>
      </c>
      <c r="R33" s="297"/>
      <c r="S33" s="297">
        <v>38281653262</v>
      </c>
      <c r="T33" s="297"/>
      <c r="U33" s="297">
        <v>19662309000</v>
      </c>
      <c r="W33" s="299">
        <v>6.7424583103624473E-3</v>
      </c>
      <c r="X33" s="303"/>
    </row>
    <row r="34" spans="1:24" ht="18.75">
      <c r="A34" s="29" t="s">
        <v>40</v>
      </c>
      <c r="C34" s="297">
        <v>12000000</v>
      </c>
      <c r="D34" s="297"/>
      <c r="E34" s="297">
        <v>82074863584</v>
      </c>
      <c r="F34" s="297"/>
      <c r="G34" s="297">
        <v>57901424400</v>
      </c>
      <c r="H34" s="297"/>
      <c r="I34" s="297">
        <v>0</v>
      </c>
      <c r="J34" s="297">
        <v>0</v>
      </c>
      <c r="K34" s="297"/>
      <c r="L34" s="297">
        <v>6500000</v>
      </c>
      <c r="M34" s="297">
        <v>39675103589</v>
      </c>
      <c r="N34" s="297"/>
      <c r="O34" s="297">
        <v>5500000</v>
      </c>
      <c r="P34" s="297"/>
      <c r="Q34" s="297">
        <v>5990</v>
      </c>
      <c r="R34" s="297"/>
      <c r="S34" s="297">
        <v>37617645809</v>
      </c>
      <c r="T34" s="297"/>
      <c r="U34" s="297">
        <v>32748977250</v>
      </c>
      <c r="W34" s="299">
        <v>1.1230044946152215E-2</v>
      </c>
      <c r="X34" s="303"/>
    </row>
    <row r="35" spans="1:24" ht="18.75">
      <c r="A35" s="30" t="s">
        <v>41</v>
      </c>
      <c r="C35" s="297">
        <v>1050000</v>
      </c>
      <c r="D35" s="297"/>
      <c r="E35" s="297">
        <v>18795920750</v>
      </c>
      <c r="F35" s="297"/>
      <c r="G35" s="297">
        <v>15426661950</v>
      </c>
      <c r="H35" s="297"/>
      <c r="I35" s="297">
        <v>0</v>
      </c>
      <c r="J35" s="297">
        <v>0</v>
      </c>
      <c r="K35" s="297"/>
      <c r="L35" s="297">
        <v>0</v>
      </c>
      <c r="M35" s="297">
        <v>0</v>
      </c>
      <c r="N35" s="297"/>
      <c r="O35" s="297">
        <v>1050000</v>
      </c>
      <c r="P35" s="297"/>
      <c r="Q35" s="297">
        <v>14130</v>
      </c>
      <c r="R35" s="297"/>
      <c r="S35" s="297">
        <v>18795920750</v>
      </c>
      <c r="T35" s="297"/>
      <c r="U35" s="297">
        <v>14748222825</v>
      </c>
      <c r="W35" s="299">
        <v>5.0573550415415804E-3</v>
      </c>
      <c r="X35" s="303"/>
    </row>
    <row r="36" spans="1:24" ht="18.75">
      <c r="A36" s="31" t="s">
        <v>42</v>
      </c>
      <c r="C36" s="297">
        <v>8994431</v>
      </c>
      <c r="D36" s="297"/>
      <c r="E36" s="297">
        <v>60029917943</v>
      </c>
      <c r="F36" s="297"/>
      <c r="G36" s="297">
        <v>55970122489</v>
      </c>
      <c r="H36" s="297"/>
      <c r="I36" s="297">
        <v>0</v>
      </c>
      <c r="J36" s="297">
        <v>0</v>
      </c>
      <c r="K36" s="297"/>
      <c r="L36" s="297">
        <v>0</v>
      </c>
      <c r="M36" s="297">
        <v>0</v>
      </c>
      <c r="N36" s="297"/>
      <c r="O36" s="297">
        <v>8994431</v>
      </c>
      <c r="P36" s="297"/>
      <c r="Q36" s="297">
        <v>7140</v>
      </c>
      <c r="R36" s="297"/>
      <c r="S36" s="297">
        <v>60029917943</v>
      </c>
      <c r="T36" s="297"/>
      <c r="U36" s="297">
        <v>63838126928</v>
      </c>
      <c r="W36" s="299">
        <v>2.1890913698063962E-2</v>
      </c>
      <c r="X36" s="303"/>
    </row>
    <row r="37" spans="1:24" ht="18.75">
      <c r="A37" s="32" t="s">
        <v>43</v>
      </c>
      <c r="C37" s="297">
        <v>1445552</v>
      </c>
      <c r="D37" s="297"/>
      <c r="E37" s="297">
        <v>15385626821</v>
      </c>
      <c r="F37" s="297"/>
      <c r="G37" s="297">
        <v>21022592627</v>
      </c>
      <c r="H37" s="297"/>
      <c r="I37" s="297">
        <v>0</v>
      </c>
      <c r="J37" s="297">
        <v>0</v>
      </c>
      <c r="K37" s="297"/>
      <c r="L37" s="297">
        <v>0</v>
      </c>
      <c r="M37" s="297">
        <v>0</v>
      </c>
      <c r="N37" s="297"/>
      <c r="O37" s="297">
        <v>1445552</v>
      </c>
      <c r="P37" s="297"/>
      <c r="Q37" s="297">
        <v>15900</v>
      </c>
      <c r="R37" s="297"/>
      <c r="S37" s="297">
        <v>15385626821</v>
      </c>
      <c r="T37" s="297"/>
      <c r="U37" s="297">
        <v>22847520353</v>
      </c>
      <c r="W37" s="299">
        <v>7.8347081960343529E-3</v>
      </c>
      <c r="X37" s="303"/>
    </row>
    <row r="38" spans="1:24" ht="18.75">
      <c r="A38" s="33" t="s">
        <v>44</v>
      </c>
      <c r="C38" s="297">
        <v>1500000</v>
      </c>
      <c r="D38" s="297"/>
      <c r="E38" s="297">
        <v>19373924183</v>
      </c>
      <c r="F38" s="297"/>
      <c r="G38" s="297">
        <v>21083800500</v>
      </c>
      <c r="H38" s="297"/>
      <c r="I38" s="297">
        <v>0</v>
      </c>
      <c r="J38" s="297">
        <v>0</v>
      </c>
      <c r="K38" s="297"/>
      <c r="L38" s="297">
        <v>0</v>
      </c>
      <c r="M38" s="297">
        <v>0</v>
      </c>
      <c r="N38" s="297"/>
      <c r="O38" s="297">
        <v>1500000</v>
      </c>
      <c r="P38" s="297"/>
      <c r="Q38" s="297">
        <v>16490</v>
      </c>
      <c r="R38" s="297"/>
      <c r="S38" s="297">
        <v>19373924183</v>
      </c>
      <c r="T38" s="297"/>
      <c r="U38" s="297">
        <v>24587826750</v>
      </c>
      <c r="W38" s="299">
        <v>8.4314816130846883E-3</v>
      </c>
      <c r="X38" s="303"/>
    </row>
    <row r="39" spans="1:24" ht="18.75">
      <c r="A39" s="34" t="s">
        <v>45</v>
      </c>
      <c r="C39" s="297">
        <v>29900003</v>
      </c>
      <c r="D39" s="297"/>
      <c r="E39" s="297">
        <v>134314421497</v>
      </c>
      <c r="F39" s="297"/>
      <c r="G39" s="297">
        <v>143528011156</v>
      </c>
      <c r="H39" s="297"/>
      <c r="I39" s="297">
        <v>0</v>
      </c>
      <c r="J39" s="297">
        <v>0</v>
      </c>
      <c r="K39" s="297"/>
      <c r="L39" s="297">
        <v>0</v>
      </c>
      <c r="M39" s="297">
        <v>0</v>
      </c>
      <c r="N39" s="297"/>
      <c r="O39" s="297">
        <v>48367651</v>
      </c>
      <c r="P39" s="297"/>
      <c r="Q39" s="297">
        <v>3659</v>
      </c>
      <c r="R39" s="297"/>
      <c r="S39" s="297">
        <v>134314421497</v>
      </c>
      <c r="T39" s="297"/>
      <c r="U39" s="297">
        <v>175924220461</v>
      </c>
      <c r="W39" s="299">
        <v>6.0326674870245643E-2</v>
      </c>
      <c r="X39" s="303"/>
    </row>
    <row r="40" spans="1:24" ht="18.75">
      <c r="A40" s="35" t="s">
        <v>46</v>
      </c>
      <c r="C40" s="297">
        <v>5800000</v>
      </c>
      <c r="D40" s="297"/>
      <c r="E40" s="297">
        <v>162143645623</v>
      </c>
      <c r="F40" s="297"/>
      <c r="G40" s="297">
        <v>177923021400</v>
      </c>
      <c r="H40" s="297"/>
      <c r="I40" s="297">
        <v>0</v>
      </c>
      <c r="J40" s="297">
        <v>0</v>
      </c>
      <c r="K40" s="297"/>
      <c r="L40" s="297">
        <v>0</v>
      </c>
      <c r="M40" s="297">
        <v>0</v>
      </c>
      <c r="N40" s="297"/>
      <c r="O40" s="297">
        <v>5800000</v>
      </c>
      <c r="P40" s="297"/>
      <c r="Q40" s="297">
        <v>36720</v>
      </c>
      <c r="R40" s="297"/>
      <c r="S40" s="297">
        <v>162143645623</v>
      </c>
      <c r="T40" s="297"/>
      <c r="U40" s="297">
        <v>211708792800</v>
      </c>
      <c r="W40" s="299">
        <v>7.259766436338487E-2</v>
      </c>
      <c r="X40" s="303"/>
    </row>
    <row r="41" spans="1:24" ht="18.75">
      <c r="A41" s="36" t="s">
        <v>47</v>
      </c>
      <c r="C41" s="297">
        <v>195500</v>
      </c>
      <c r="D41" s="297"/>
      <c r="E41" s="297">
        <v>21530225432</v>
      </c>
      <c r="F41" s="297"/>
      <c r="G41" s="297">
        <v>24741014825</v>
      </c>
      <c r="H41" s="297"/>
      <c r="I41" s="297">
        <v>0</v>
      </c>
      <c r="J41" s="297">
        <v>0</v>
      </c>
      <c r="K41" s="297"/>
      <c r="L41" s="297">
        <v>0</v>
      </c>
      <c r="M41" s="297">
        <v>0</v>
      </c>
      <c r="N41" s="297"/>
      <c r="O41" s="297">
        <v>195500</v>
      </c>
      <c r="P41" s="297"/>
      <c r="Q41" s="297">
        <v>132530</v>
      </c>
      <c r="R41" s="297"/>
      <c r="S41" s="297">
        <v>21530225432</v>
      </c>
      <c r="T41" s="297"/>
      <c r="U41" s="297">
        <v>25755452791</v>
      </c>
      <c r="W41" s="299">
        <v>8.8318755802192731E-3</v>
      </c>
      <c r="X41" s="303"/>
    </row>
    <row r="42" spans="1:24" ht="18.75">
      <c r="A42" s="37" t="s">
        <v>48</v>
      </c>
      <c r="C42" s="297">
        <v>0</v>
      </c>
      <c r="D42" s="297">
        <v>0</v>
      </c>
      <c r="E42" s="297">
        <v>0</v>
      </c>
      <c r="F42" s="297">
        <v>0</v>
      </c>
      <c r="G42" s="297">
        <v>0</v>
      </c>
      <c r="H42" s="297"/>
      <c r="I42" s="297">
        <v>371768</v>
      </c>
      <c r="J42" s="297">
        <v>892761343</v>
      </c>
      <c r="K42" s="297"/>
      <c r="L42" s="297">
        <v>0</v>
      </c>
      <c r="M42" s="297">
        <v>0</v>
      </c>
      <c r="N42" s="297"/>
      <c r="O42" s="297">
        <v>371768</v>
      </c>
      <c r="P42" s="297"/>
      <c r="Q42" s="297">
        <v>2549</v>
      </c>
      <c r="R42" s="297"/>
      <c r="S42" s="297">
        <v>892761343</v>
      </c>
      <c r="T42" s="297"/>
      <c r="U42" s="297">
        <v>941998194</v>
      </c>
      <c r="W42" s="299">
        <v>3.2302328030150057E-4</v>
      </c>
      <c r="X42" s="303"/>
    </row>
    <row r="43" spans="1:24" ht="18.75">
      <c r="A43" s="38" t="s">
        <v>49</v>
      </c>
      <c r="C43" s="297">
        <v>10000000</v>
      </c>
      <c r="D43" s="297"/>
      <c r="E43" s="297">
        <v>123091481056</v>
      </c>
      <c r="F43" s="297"/>
      <c r="G43" s="297">
        <v>96621660000</v>
      </c>
      <c r="H43" s="297"/>
      <c r="I43" s="297">
        <v>0</v>
      </c>
      <c r="J43" s="297">
        <v>0</v>
      </c>
      <c r="K43" s="297"/>
      <c r="L43" s="297">
        <v>0</v>
      </c>
      <c r="M43" s="297">
        <v>0</v>
      </c>
      <c r="N43" s="297"/>
      <c r="O43" s="297">
        <v>10000000</v>
      </c>
      <c r="P43" s="297"/>
      <c r="Q43" s="297">
        <v>11460</v>
      </c>
      <c r="R43" s="297"/>
      <c r="S43" s="297">
        <v>153297970488</v>
      </c>
      <c r="T43" s="297"/>
      <c r="U43" s="297">
        <v>141873491008</v>
      </c>
      <c r="W43" s="299">
        <v>4.8650242373213727E-2</v>
      </c>
      <c r="X43" s="303"/>
    </row>
    <row r="44" spans="1:24" ht="18.75">
      <c r="A44" s="39" t="s">
        <v>50</v>
      </c>
      <c r="C44" s="297">
        <v>2453987</v>
      </c>
      <c r="D44" s="297"/>
      <c r="E44" s="297">
        <v>27752502432</v>
      </c>
      <c r="F44" s="297"/>
      <c r="G44" s="297">
        <v>20685991392</v>
      </c>
      <c r="H44" s="297"/>
      <c r="I44" s="297">
        <v>834355</v>
      </c>
      <c r="J44" s="297">
        <v>8426454447</v>
      </c>
      <c r="K44" s="297"/>
      <c r="L44" s="297">
        <v>0</v>
      </c>
      <c r="M44" s="297">
        <v>0</v>
      </c>
      <c r="N44" s="297"/>
      <c r="O44" s="297">
        <v>3288342</v>
      </c>
      <c r="P44" s="297"/>
      <c r="Q44" s="297">
        <v>10150</v>
      </c>
      <c r="R44" s="297"/>
      <c r="S44" s="297">
        <v>8426454447</v>
      </c>
      <c r="T44" s="297"/>
      <c r="U44" s="297">
        <v>8418314466</v>
      </c>
      <c r="W44" s="299">
        <v>2.8867481601741744E-3</v>
      </c>
      <c r="X44" s="303"/>
    </row>
    <row r="45" spans="1:24" ht="18.75">
      <c r="A45" s="40" t="s">
        <v>51</v>
      </c>
      <c r="C45" s="297">
        <v>1359750</v>
      </c>
      <c r="D45" s="297"/>
      <c r="E45" s="297">
        <v>15363259487</v>
      </c>
      <c r="F45" s="297"/>
      <c r="G45" s="297">
        <v>23937889524</v>
      </c>
      <c r="H45" s="297"/>
      <c r="I45" s="297">
        <v>0</v>
      </c>
      <c r="J45" s="297">
        <v>0</v>
      </c>
      <c r="K45" s="297"/>
      <c r="L45" s="297">
        <v>1359750</v>
      </c>
      <c r="M45" s="297">
        <v>23440377659</v>
      </c>
      <c r="N45" s="297"/>
      <c r="O45" s="297">
        <v>0</v>
      </c>
      <c r="P45" s="297"/>
      <c r="Q45" s="297">
        <v>0</v>
      </c>
      <c r="R45" s="297">
        <v>0</v>
      </c>
      <c r="S45" s="297">
        <v>0</v>
      </c>
      <c r="T45" s="297">
        <v>0</v>
      </c>
      <c r="U45" s="297">
        <v>0</v>
      </c>
      <c r="W45" s="300">
        <v>0</v>
      </c>
      <c r="X45" s="303"/>
    </row>
    <row r="46" spans="1:24" ht="18.75">
      <c r="A46" s="41" t="s">
        <v>52</v>
      </c>
      <c r="C46" s="297">
        <v>550000</v>
      </c>
      <c r="D46" s="297"/>
      <c r="E46" s="297">
        <v>64960227195</v>
      </c>
      <c r="F46" s="297"/>
      <c r="G46" s="297">
        <v>57625078500</v>
      </c>
      <c r="H46" s="297"/>
      <c r="I46" s="297">
        <v>84714</v>
      </c>
      <c r="J46" s="297">
        <v>10239508650</v>
      </c>
      <c r="K46" s="297"/>
      <c r="L46" s="297">
        <v>0</v>
      </c>
      <c r="M46" s="297">
        <v>0</v>
      </c>
      <c r="N46" s="297"/>
      <c r="O46" s="297">
        <v>634714</v>
      </c>
      <c r="P46" s="297"/>
      <c r="Q46" s="297">
        <v>121270</v>
      </c>
      <c r="R46" s="297"/>
      <c r="S46" s="297">
        <v>75199735845</v>
      </c>
      <c r="T46" s="297"/>
      <c r="U46" s="297">
        <v>76513784768</v>
      </c>
      <c r="W46" s="299">
        <v>2.6237559585005264E-2</v>
      </c>
      <c r="X46" s="303"/>
    </row>
    <row r="47" spans="1:24" ht="18.75">
      <c r="A47" s="42" t="s">
        <v>53</v>
      </c>
      <c r="C47" s="297">
        <v>2635519</v>
      </c>
      <c r="D47" s="297"/>
      <c r="E47" s="297">
        <v>13157936568</v>
      </c>
      <c r="F47" s="297"/>
      <c r="G47" s="297">
        <v>15352248699</v>
      </c>
      <c r="H47" s="297"/>
      <c r="I47" s="297">
        <v>0</v>
      </c>
      <c r="J47" s="297">
        <v>0</v>
      </c>
      <c r="K47" s="297"/>
      <c r="L47" s="297">
        <v>0</v>
      </c>
      <c r="M47" s="297">
        <v>0</v>
      </c>
      <c r="N47" s="297"/>
      <c r="O47" s="297">
        <v>2635519</v>
      </c>
      <c r="P47" s="297"/>
      <c r="Q47" s="297">
        <v>4940</v>
      </c>
      <c r="R47" s="297"/>
      <c r="S47" s="297">
        <v>13157936568</v>
      </c>
      <c r="T47" s="297"/>
      <c r="U47" s="297">
        <v>12941998050</v>
      </c>
      <c r="W47" s="299">
        <v>4.4379773659806226E-3</v>
      </c>
      <c r="X47" s="303"/>
    </row>
    <row r="48" spans="1:24" ht="18.75">
      <c r="A48" s="43" t="s">
        <v>54</v>
      </c>
      <c r="C48" s="297">
        <v>0</v>
      </c>
      <c r="D48" s="297"/>
      <c r="E48" s="297">
        <v>1</v>
      </c>
      <c r="F48" s="297"/>
      <c r="G48" s="297">
        <v>1</v>
      </c>
      <c r="H48" s="297"/>
      <c r="I48" s="297">
        <v>0</v>
      </c>
      <c r="J48" s="297">
        <v>0</v>
      </c>
      <c r="K48" s="297"/>
      <c r="L48" s="297">
        <v>0</v>
      </c>
      <c r="M48" s="297">
        <v>0</v>
      </c>
      <c r="N48" s="297"/>
      <c r="O48" s="297">
        <v>0</v>
      </c>
      <c r="P48" s="297"/>
      <c r="Q48" s="297">
        <v>2839</v>
      </c>
      <c r="R48" s="297"/>
      <c r="S48" s="297">
        <v>1</v>
      </c>
      <c r="T48" s="297"/>
      <c r="U48" s="297">
        <v>1</v>
      </c>
      <c r="W48" s="299">
        <v>3.4291284458821429E-13</v>
      </c>
      <c r="X48" s="303"/>
    </row>
    <row r="49" spans="1:24" ht="18.75">
      <c r="A49" s="44" t="s">
        <v>55</v>
      </c>
      <c r="C49" s="297">
        <v>23692722</v>
      </c>
      <c r="D49" s="297"/>
      <c r="E49" s="297">
        <v>42989353906</v>
      </c>
      <c r="F49" s="297"/>
      <c r="G49" s="297">
        <v>33231519679</v>
      </c>
      <c r="H49" s="297"/>
      <c r="I49" s="297">
        <v>0</v>
      </c>
      <c r="J49" s="297">
        <v>0</v>
      </c>
      <c r="K49" s="297"/>
      <c r="L49" s="297">
        <v>5000000</v>
      </c>
      <c r="M49" s="297">
        <v>7945747227</v>
      </c>
      <c r="N49" s="297"/>
      <c r="O49" s="297">
        <v>18692722</v>
      </c>
      <c r="P49" s="297"/>
      <c r="Q49" s="297">
        <v>1619</v>
      </c>
      <c r="R49" s="297"/>
      <c r="S49" s="297">
        <v>33917083969</v>
      </c>
      <c r="T49" s="297"/>
      <c r="U49" s="297">
        <v>30083448992</v>
      </c>
      <c r="W49" s="299">
        <v>1.0316001068871169E-2</v>
      </c>
      <c r="X49" s="303"/>
    </row>
    <row r="50" spans="1:24" ht="18.75">
      <c r="A50" s="45" t="s">
        <v>56</v>
      </c>
      <c r="C50" s="297">
        <v>10100000</v>
      </c>
      <c r="D50" s="297"/>
      <c r="E50" s="297">
        <v>113902055424</v>
      </c>
      <c r="F50" s="297"/>
      <c r="G50" s="297">
        <v>84837197250</v>
      </c>
      <c r="H50" s="297"/>
      <c r="I50" s="297">
        <v>0</v>
      </c>
      <c r="J50" s="297">
        <v>0</v>
      </c>
      <c r="K50" s="297"/>
      <c r="L50" s="297">
        <v>0</v>
      </c>
      <c r="M50" s="297">
        <v>0</v>
      </c>
      <c r="N50" s="297"/>
      <c r="O50" s="297">
        <v>10100000</v>
      </c>
      <c r="P50" s="297"/>
      <c r="Q50" s="297">
        <v>9190</v>
      </c>
      <c r="R50" s="297"/>
      <c r="S50" s="297">
        <v>113902055424</v>
      </c>
      <c r="T50" s="297"/>
      <c r="U50" s="297">
        <v>92266726950</v>
      </c>
      <c r="W50" s="299">
        <v>3.1639445799268556E-2</v>
      </c>
      <c r="X50" s="303"/>
    </row>
    <row r="51" spans="1:24" ht="19.5" thickBot="1">
      <c r="A51" s="46" t="s">
        <v>57</v>
      </c>
      <c r="C51" s="298">
        <f>SUM(C11:$C$50)</f>
        <v>502114083</v>
      </c>
      <c r="D51" s="297"/>
      <c r="E51" s="298">
        <f>SUM(E11:$E$50)</f>
        <v>3221157053122</v>
      </c>
      <c r="F51" s="297"/>
      <c r="G51" s="298">
        <f>SUM(G11:$G$50)</f>
        <v>2814109486722</v>
      </c>
      <c r="H51" s="297"/>
      <c r="I51" s="298">
        <f>SUM(I11:$I$50)</f>
        <v>3161084</v>
      </c>
      <c r="J51" s="298">
        <f>SUM(J11:$J$50)</f>
        <v>34166608752</v>
      </c>
      <c r="K51" s="297"/>
      <c r="L51" s="298">
        <f>SUM(L11:$L$50)</f>
        <v>58604724</v>
      </c>
      <c r="M51" s="298">
        <f>SUM(M11:$M$50)</f>
        <v>332758212074</v>
      </c>
      <c r="N51" s="297"/>
      <c r="O51" s="298">
        <f>SUM(O11:$O$50)</f>
        <v>475921424</v>
      </c>
      <c r="P51" s="297"/>
      <c r="Q51" s="298">
        <f>SUM(Q11:$Q$50)</f>
        <v>599079</v>
      </c>
      <c r="R51" s="297"/>
      <c r="S51" s="298">
        <f>SUM(S11:$S$50)</f>
        <v>2879080740506</v>
      </c>
      <c r="T51" s="297"/>
      <c r="U51" s="298">
        <f>SUM(U11:$U$50)</f>
        <v>2772099125426</v>
      </c>
      <c r="W51" s="301">
        <f>SUM(W11:$W$50)</f>
        <v>0.9505883965803309</v>
      </c>
      <c r="X51" s="303"/>
    </row>
    <row r="52" spans="1:24" ht="15.75" thickTop="1">
      <c r="C52" s="47"/>
      <c r="E52" s="48"/>
      <c r="G52" s="49"/>
      <c r="I52" s="50"/>
      <c r="J52" s="51"/>
      <c r="L52" s="52"/>
      <c r="M52" s="53"/>
      <c r="O52" s="54"/>
      <c r="Q52" s="55"/>
      <c r="S52" s="56"/>
      <c r="U52" s="57"/>
      <c r="W52" s="58"/>
    </row>
    <row r="53" spans="1:24">
      <c r="E53" s="302"/>
      <c r="G53" s="302"/>
      <c r="I53" s="302"/>
      <c r="J53" s="302"/>
      <c r="L53" s="302"/>
      <c r="M53" s="302"/>
      <c r="S53" s="302"/>
      <c r="U53" s="302"/>
    </row>
    <row r="54" spans="1:24">
      <c r="E54" s="302"/>
      <c r="G54" s="302"/>
      <c r="S54" s="302"/>
      <c r="U54" s="302"/>
    </row>
    <row r="55" spans="1:24">
      <c r="E55" s="302"/>
      <c r="G55" s="302"/>
      <c r="S55" s="302"/>
      <c r="U55" s="302"/>
    </row>
    <row r="56" spans="1:24">
      <c r="E56" s="302"/>
      <c r="G56" s="302"/>
      <c r="S56" s="302"/>
      <c r="U56" s="302"/>
    </row>
    <row r="57" spans="1:24">
      <c r="E57" s="302"/>
      <c r="G57" s="302"/>
      <c r="S57" s="302"/>
      <c r="U57" s="302"/>
    </row>
    <row r="58" spans="1:24">
      <c r="G58" s="302"/>
      <c r="U58" s="302"/>
    </row>
    <row r="59" spans="1:24">
      <c r="G59" s="302"/>
      <c r="U59" s="302"/>
    </row>
    <row r="60" spans="1:24">
      <c r="G60" s="302"/>
      <c r="U60" s="302"/>
    </row>
    <row r="61" spans="1:24">
      <c r="G61" s="302"/>
    </row>
    <row r="62" spans="1:24">
      <c r="G62" s="302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9"/>
  <sheetViews>
    <sheetView rightToLeft="1" view="pageBreakPreview" topLeftCell="A5" zoomScale="110" zoomScaleNormal="100" zoomScaleSheetLayoutView="110" workbookViewId="0">
      <selection activeCell="T8" sqref="T8"/>
    </sheetView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20" ht="20.100000000000001" customHeight="1">
      <c r="A1" s="336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</row>
    <row r="2" spans="1:20" ht="20.100000000000001" customHeight="1">
      <c r="A2" s="337" t="s">
        <v>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</row>
    <row r="3" spans="1:20" ht="20.100000000000001" customHeight="1">
      <c r="A3" s="338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</row>
    <row r="5" spans="1:20" ht="15.75">
      <c r="A5" s="339" t="s">
        <v>60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7" spans="1:20" ht="15.75">
      <c r="C7" s="340" t="s">
        <v>61</v>
      </c>
      <c r="D7" s="321"/>
      <c r="E7" s="321"/>
      <c r="F7" s="321"/>
      <c r="G7" s="321"/>
      <c r="H7" s="321"/>
      <c r="I7" s="321"/>
      <c r="K7" s="59" t="s">
        <v>5</v>
      </c>
      <c r="M7" s="341" t="s">
        <v>6</v>
      </c>
      <c r="N7" s="321"/>
      <c r="O7" s="321"/>
      <c r="Q7" s="342" t="s">
        <v>7</v>
      </c>
      <c r="R7" s="321"/>
      <c r="S7" s="321"/>
    </row>
    <row r="8" spans="1:20" ht="31.5">
      <c r="A8" s="60" t="s">
        <v>62</v>
      </c>
      <c r="C8" s="61" t="s">
        <v>63</v>
      </c>
      <c r="E8" s="62" t="s">
        <v>64</v>
      </c>
      <c r="G8" s="63" t="s">
        <v>65</v>
      </c>
      <c r="I8" s="64" t="s">
        <v>66</v>
      </c>
      <c r="K8" s="65" t="s">
        <v>67</v>
      </c>
      <c r="M8" s="66" t="s">
        <v>68</v>
      </c>
      <c r="O8" s="67" t="s">
        <v>69</v>
      </c>
      <c r="Q8" s="68" t="s">
        <v>67</v>
      </c>
      <c r="S8" s="69" t="s">
        <v>15</v>
      </c>
    </row>
    <row r="9" spans="1:20" ht="30">
      <c r="A9" s="70" t="s">
        <v>70</v>
      </c>
      <c r="C9" s="1" t="s">
        <v>71</v>
      </c>
      <c r="E9" s="71" t="s">
        <v>72</v>
      </c>
      <c r="G9" s="1" t="s">
        <v>73</v>
      </c>
      <c r="I9" s="1" t="s">
        <v>74</v>
      </c>
      <c r="K9" s="297">
        <v>18193765624</v>
      </c>
      <c r="L9" s="297"/>
      <c r="M9" s="297">
        <v>342209640692</v>
      </c>
      <c r="N9" s="297"/>
      <c r="O9" s="297">
        <v>295786141232</v>
      </c>
      <c r="P9" s="297"/>
      <c r="Q9" s="297">
        <v>64617265084</v>
      </c>
      <c r="S9" s="304">
        <v>2.2158090179465139E-2</v>
      </c>
    </row>
    <row r="10" spans="1:20" ht="30">
      <c r="A10" s="72" t="s">
        <v>75</v>
      </c>
      <c r="C10" s="1" t="s">
        <v>76</v>
      </c>
      <c r="E10" s="73" t="s">
        <v>77</v>
      </c>
      <c r="G10" s="1" t="s">
        <v>78</v>
      </c>
      <c r="I10" s="1" t="s">
        <v>74</v>
      </c>
      <c r="K10" s="297">
        <v>1070000000</v>
      </c>
      <c r="L10" s="297"/>
      <c r="M10" s="297"/>
      <c r="N10" s="297"/>
      <c r="O10" s="297"/>
      <c r="P10" s="297"/>
      <c r="Q10" s="297">
        <v>1070000000</v>
      </c>
      <c r="S10" s="304">
        <v>3.6691674370938933E-4</v>
      </c>
    </row>
    <row r="11" spans="1:20" ht="30">
      <c r="A11" s="74" t="s">
        <v>75</v>
      </c>
      <c r="C11" s="1" t="s">
        <v>79</v>
      </c>
      <c r="E11" s="75" t="s">
        <v>72</v>
      </c>
      <c r="G11" s="1" t="s">
        <v>80</v>
      </c>
      <c r="I11" s="1" t="s">
        <v>74</v>
      </c>
      <c r="K11" s="297">
        <v>5090220</v>
      </c>
      <c r="L11" s="297"/>
      <c r="M11" s="297">
        <v>33246</v>
      </c>
      <c r="N11" s="297"/>
      <c r="O11" s="297">
        <v>0</v>
      </c>
      <c r="P11" s="297"/>
      <c r="Q11" s="297">
        <v>5123466</v>
      </c>
      <c r="S11" s="304">
        <v>1.7569023002110001E-6</v>
      </c>
    </row>
    <row r="12" spans="1:20" ht="30">
      <c r="A12" s="76" t="s">
        <v>75</v>
      </c>
      <c r="C12" s="1" t="s">
        <v>81</v>
      </c>
      <c r="E12" s="77" t="s">
        <v>72</v>
      </c>
      <c r="G12" s="1" t="s">
        <v>82</v>
      </c>
      <c r="I12" s="1" t="s">
        <v>74</v>
      </c>
      <c r="K12" s="297">
        <v>1324500857</v>
      </c>
      <c r="L12" s="297"/>
      <c r="M12" s="297">
        <v>2395668034</v>
      </c>
      <c r="N12" s="297"/>
      <c r="O12" s="297">
        <v>0</v>
      </c>
      <c r="P12" s="297"/>
      <c r="Q12" s="297">
        <v>3720168891</v>
      </c>
      <c r="S12" s="304">
        <v>1.2756936967613926E-3</v>
      </c>
    </row>
    <row r="13" spans="1:20" ht="30">
      <c r="A13" s="78" t="s">
        <v>75</v>
      </c>
      <c r="C13" s="1" t="s">
        <v>83</v>
      </c>
      <c r="E13" s="79" t="s">
        <v>72</v>
      </c>
      <c r="G13" s="1" t="s">
        <v>84</v>
      </c>
      <c r="I13" s="1" t="s">
        <v>74</v>
      </c>
      <c r="K13" s="297">
        <v>4953657147</v>
      </c>
      <c r="L13" s="297"/>
      <c r="M13" s="297">
        <v>20976734385</v>
      </c>
      <c r="N13" s="297"/>
      <c r="O13" s="297">
        <v>21670670000</v>
      </c>
      <c r="P13" s="297"/>
      <c r="Q13" s="297">
        <v>4259721532</v>
      </c>
      <c r="S13" s="304">
        <v>1.4607132276917862E-3</v>
      </c>
    </row>
    <row r="14" spans="1:20" ht="30">
      <c r="A14" s="80" t="s">
        <v>85</v>
      </c>
      <c r="C14" s="1" t="s">
        <v>86</v>
      </c>
      <c r="E14" s="81" t="s">
        <v>72</v>
      </c>
      <c r="G14" s="1" t="s">
        <v>87</v>
      </c>
      <c r="I14" s="1" t="s">
        <v>88</v>
      </c>
      <c r="K14" s="297">
        <v>15934153737</v>
      </c>
      <c r="L14" s="297"/>
      <c r="M14" s="297">
        <v>60375505145</v>
      </c>
      <c r="N14" s="297"/>
      <c r="O14" s="297">
        <v>69259212746</v>
      </c>
      <c r="P14" s="297"/>
      <c r="Q14" s="297">
        <v>7050446136</v>
      </c>
      <c r="S14" s="304">
        <v>2.4176885401117443E-3</v>
      </c>
    </row>
    <row r="15" spans="1:20" ht="19.5" thickBot="1">
      <c r="A15" s="82" t="s">
        <v>57</v>
      </c>
      <c r="K15" s="298">
        <f>SUM(K9:$K$14)</f>
        <v>41481167585</v>
      </c>
      <c r="L15" s="297"/>
      <c r="M15" s="298">
        <f>SUM(M9:$M$14)</f>
        <v>425957581502</v>
      </c>
      <c r="N15" s="297"/>
      <c r="O15" s="298">
        <f>SUM(O9:$O$14)</f>
        <v>386716023978</v>
      </c>
      <c r="P15" s="297"/>
      <c r="Q15" s="298">
        <f>SUM(Q9:$Q$14)</f>
        <v>80722725109</v>
      </c>
      <c r="S15" s="301">
        <f>SUM(S9:S14)</f>
        <v>2.7680859290039665E-2</v>
      </c>
      <c r="T15" s="303"/>
    </row>
    <row r="16" spans="1:20" ht="15.75" thickTop="1">
      <c r="K16" s="302"/>
      <c r="M16" s="83"/>
      <c r="O16" s="84"/>
      <c r="Q16" s="302"/>
      <c r="S16" s="85"/>
      <c r="T16" s="303"/>
    </row>
    <row r="17" spans="11:20">
      <c r="K17" s="302"/>
      <c r="Q17" s="302"/>
      <c r="T17" s="303"/>
    </row>
    <row r="18" spans="11:20">
      <c r="K18" s="302"/>
      <c r="M18" s="302"/>
      <c r="O18" s="302"/>
      <c r="Q18" s="302"/>
      <c r="T18" s="303"/>
    </row>
    <row r="19" spans="11:20">
      <c r="K19" s="302"/>
      <c r="L19" s="302"/>
      <c r="M19" s="302"/>
      <c r="N19" s="302"/>
      <c r="O19" s="302"/>
      <c r="P19" s="302"/>
      <c r="Q19" s="302"/>
      <c r="T19" s="303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130" zoomScaleNormal="100" zoomScaleSheetLayoutView="130" workbookViewId="0">
      <selection activeCell="A10" sqref="A10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7.7109375" bestFit="1" customWidth="1"/>
    <col min="11" max="11" width="18" bestFit="1" customWidth="1"/>
  </cols>
  <sheetData>
    <row r="1" spans="1:11" ht="20.100000000000001" customHeight="1">
      <c r="A1" s="343" t="s">
        <v>0</v>
      </c>
      <c r="B1" s="312"/>
      <c r="C1" s="312"/>
      <c r="D1" s="312"/>
      <c r="E1" s="312"/>
      <c r="F1" s="312"/>
      <c r="G1" s="312"/>
      <c r="H1" s="312"/>
      <c r="I1" s="312"/>
    </row>
    <row r="2" spans="1:11" ht="20.100000000000001" customHeight="1">
      <c r="A2" s="344" t="s">
        <v>89</v>
      </c>
      <c r="B2" s="312"/>
      <c r="C2" s="312"/>
      <c r="D2" s="312"/>
      <c r="E2" s="312"/>
      <c r="F2" s="312"/>
      <c r="G2" s="312"/>
      <c r="H2" s="312"/>
      <c r="I2" s="312"/>
    </row>
    <row r="3" spans="1:11" ht="20.100000000000001" customHeight="1">
      <c r="A3" s="345" t="s">
        <v>2</v>
      </c>
      <c r="B3" s="312"/>
      <c r="C3" s="312"/>
      <c r="D3" s="312"/>
      <c r="E3" s="312"/>
      <c r="F3" s="312"/>
      <c r="G3" s="312"/>
      <c r="H3" s="312"/>
      <c r="I3" s="312"/>
    </row>
    <row r="5" spans="1:11" ht="15.75">
      <c r="A5" s="346" t="s">
        <v>90</v>
      </c>
      <c r="B5" s="312"/>
      <c r="C5" s="312"/>
      <c r="D5" s="312"/>
      <c r="E5" s="312"/>
      <c r="F5" s="312"/>
      <c r="G5" s="312"/>
      <c r="H5" s="312"/>
      <c r="I5" s="312"/>
    </row>
    <row r="7" spans="1:11" ht="31.5">
      <c r="A7" s="86" t="s">
        <v>91</v>
      </c>
      <c r="C7" s="87" t="s">
        <v>92</v>
      </c>
      <c r="E7" s="88" t="s">
        <v>67</v>
      </c>
      <c r="G7" s="89" t="s">
        <v>93</v>
      </c>
      <c r="I7" s="90" t="s">
        <v>94</v>
      </c>
    </row>
    <row r="8" spans="1:11" ht="18.75">
      <c r="A8" s="91" t="s">
        <v>95</v>
      </c>
      <c r="C8" s="1" t="s">
        <v>96</v>
      </c>
      <c r="E8" s="297">
        <v>256486506175</v>
      </c>
      <c r="G8" s="304">
        <v>0.97771256249329674</v>
      </c>
      <c r="H8" s="398"/>
      <c r="I8" s="304">
        <v>8.7952517430961843E-2</v>
      </c>
      <c r="J8" s="297"/>
      <c r="K8" s="310"/>
    </row>
    <row r="9" spans="1:11" ht="18.75">
      <c r="A9" s="92" t="s">
        <v>97</v>
      </c>
      <c r="C9" s="1" t="s">
        <v>98</v>
      </c>
      <c r="E9" s="297">
        <v>0</v>
      </c>
      <c r="G9" s="304">
        <v>0</v>
      </c>
      <c r="H9" s="398"/>
      <c r="I9" s="304">
        <v>0</v>
      </c>
    </row>
    <row r="10" spans="1:11" ht="18.75">
      <c r="A10" s="93" t="s">
        <v>99</v>
      </c>
      <c r="C10" s="1" t="s">
        <v>100</v>
      </c>
      <c r="E10" s="297">
        <v>69206362</v>
      </c>
      <c r="G10" s="304">
        <v>2.6381087465744419E-4</v>
      </c>
      <c r="H10" s="398"/>
      <c r="I10" s="304">
        <v>2.3731750457021701E-5</v>
      </c>
    </row>
    <row r="11" spans="1:11" ht="18.75">
      <c r="A11" s="94" t="s">
        <v>101</v>
      </c>
      <c r="C11" s="1" t="s">
        <v>102</v>
      </c>
      <c r="E11" s="297">
        <v>5571610760</v>
      </c>
      <c r="G11" s="304">
        <v>2.1238676118337609E-2</v>
      </c>
      <c r="H11" s="398"/>
      <c r="I11" s="304">
        <v>1.9105768946499025E-3</v>
      </c>
    </row>
    <row r="12" spans="1:11" ht="19.5" thickBot="1">
      <c r="A12" s="95" t="s">
        <v>57</v>
      </c>
      <c r="E12" s="298">
        <f>SUM(E8:$E$11)</f>
        <v>262127323297</v>
      </c>
      <c r="G12" s="301">
        <f>SUM(G8:G11)</f>
        <v>0.99921504948629181</v>
      </c>
      <c r="H12" s="300"/>
      <c r="I12" s="301">
        <f>SUM(I8:I11)</f>
        <v>8.9886826076068765E-2</v>
      </c>
    </row>
    <row r="13" spans="1:11" ht="15.75" thickTop="1">
      <c r="E13" s="96"/>
      <c r="G13" s="97"/>
      <c r="I13" s="9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view="pageBreakPreview" zoomScale="130" zoomScaleNormal="100" zoomScaleSheetLayoutView="130" workbookViewId="0">
      <selection activeCell="O10" activeCellId="1" sqref="I10 O10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47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</row>
    <row r="2" spans="1:19" ht="20.100000000000001" customHeight="1">
      <c r="A2" s="348" t="s">
        <v>89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</row>
    <row r="3" spans="1:19" ht="20.100000000000001" customHeight="1">
      <c r="A3" s="349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</row>
    <row r="5" spans="1:19" ht="15.75">
      <c r="A5" s="350" t="s">
        <v>103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7" spans="1:19" ht="15.75">
      <c r="C7" s="351" t="s">
        <v>104</v>
      </c>
      <c r="D7" s="321"/>
      <c r="E7" s="321"/>
      <c r="F7" s="321"/>
      <c r="G7" s="321"/>
      <c r="I7" s="352" t="s">
        <v>105</v>
      </c>
      <c r="J7" s="321"/>
      <c r="K7" s="321"/>
      <c r="L7" s="321"/>
      <c r="M7" s="321"/>
      <c r="O7" s="353" t="s">
        <v>7</v>
      </c>
      <c r="P7" s="321"/>
      <c r="Q7" s="321"/>
      <c r="R7" s="321"/>
      <c r="S7" s="321"/>
    </row>
    <row r="8" spans="1:19" ht="47.25">
      <c r="A8" s="99" t="s">
        <v>58</v>
      </c>
      <c r="C8" s="100" t="s">
        <v>106</v>
      </c>
      <c r="E8" s="101" t="s">
        <v>107</v>
      </c>
      <c r="G8" s="102" t="s">
        <v>108</v>
      </c>
      <c r="I8" s="103" t="s">
        <v>109</v>
      </c>
      <c r="K8" s="104" t="s">
        <v>110</v>
      </c>
      <c r="M8" s="105" t="s">
        <v>111</v>
      </c>
      <c r="O8" s="106" t="s">
        <v>109</v>
      </c>
      <c r="Q8" s="107" t="s">
        <v>110</v>
      </c>
      <c r="S8" s="108" t="s">
        <v>111</v>
      </c>
    </row>
    <row r="9" spans="1:19" ht="18.75">
      <c r="A9" s="109" t="s">
        <v>41</v>
      </c>
      <c r="C9" s="1" t="s">
        <v>5</v>
      </c>
      <c r="E9" s="110">
        <v>1050000</v>
      </c>
      <c r="G9" s="111">
        <v>350</v>
      </c>
      <c r="I9" s="297">
        <v>367500000</v>
      </c>
      <c r="J9" s="297"/>
      <c r="K9" s="297">
        <v>-20218447</v>
      </c>
      <c r="L9" s="297"/>
      <c r="M9" s="297">
        <v>347281553</v>
      </c>
      <c r="N9" s="297"/>
      <c r="O9" s="297">
        <v>367500000</v>
      </c>
      <c r="P9" s="297"/>
      <c r="Q9" s="297">
        <v>-20218447</v>
      </c>
      <c r="R9" s="297"/>
      <c r="S9" s="297">
        <v>347281553</v>
      </c>
    </row>
    <row r="10" spans="1:19" ht="19.5" thickBot="1">
      <c r="A10" s="112" t="s">
        <v>57</v>
      </c>
      <c r="I10" s="298">
        <f>SUM(I9:$I$9)</f>
        <v>367500000</v>
      </c>
      <c r="J10" s="297"/>
      <c r="K10" s="393">
        <f>SUM(K9:$K$9)</f>
        <v>-20218447</v>
      </c>
      <c r="L10" s="297"/>
      <c r="M10" s="298">
        <f>SUM(M9:$M$9)</f>
        <v>347281553</v>
      </c>
      <c r="N10" s="297"/>
      <c r="O10" s="298">
        <f>SUM(O9:$O$9)</f>
        <v>367500000</v>
      </c>
      <c r="P10" s="297"/>
      <c r="Q10" s="298">
        <f>SUM(Q9:$Q$9)</f>
        <v>-20218447</v>
      </c>
      <c r="R10" s="297"/>
      <c r="S10" s="298">
        <f>SUM(S9:$S$9)</f>
        <v>347281553</v>
      </c>
    </row>
    <row r="11" spans="1:19" ht="15.75" thickTop="1">
      <c r="I11" s="113"/>
      <c r="K11" s="394"/>
      <c r="M11" s="114"/>
      <c r="O11" s="115"/>
      <c r="Q11" s="116"/>
      <c r="S11" s="117"/>
    </row>
    <row r="12" spans="1:19" ht="15.75">
      <c r="I12" s="305"/>
      <c r="K12" s="395"/>
      <c r="O12" s="302"/>
      <c r="Q12" s="30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6"/>
  <sheetViews>
    <sheetView rightToLeft="1" view="pageBreakPreview" zoomScale="110" zoomScaleNormal="100" zoomScaleSheetLayoutView="110" workbookViewId="0">
      <selection activeCell="O14" sqref="O14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54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</row>
    <row r="2" spans="1:19" ht="20.100000000000001" customHeight="1">
      <c r="A2" s="355" t="s">
        <v>89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</row>
    <row r="3" spans="1:19" ht="20.100000000000001" customHeight="1">
      <c r="A3" s="356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</row>
    <row r="5" spans="1:19" ht="15.75">
      <c r="A5" s="357" t="s">
        <v>112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7" spans="1:19" ht="15.75">
      <c r="I7" s="358" t="s">
        <v>105</v>
      </c>
      <c r="J7" s="321"/>
      <c r="K7" s="321"/>
      <c r="L7" s="321"/>
      <c r="M7" s="321"/>
      <c r="O7" s="359" t="s">
        <v>7</v>
      </c>
      <c r="P7" s="321"/>
      <c r="Q7" s="321"/>
      <c r="R7" s="321"/>
      <c r="S7" s="321"/>
    </row>
    <row r="8" spans="1:19" ht="31.5">
      <c r="A8" s="118" t="s">
        <v>91</v>
      </c>
      <c r="C8" s="119" t="s">
        <v>113</v>
      </c>
      <c r="E8" s="120" t="s">
        <v>59</v>
      </c>
      <c r="G8" s="121" t="s">
        <v>66</v>
      </c>
      <c r="I8" s="122" t="s">
        <v>114</v>
      </c>
      <c r="K8" s="123" t="s">
        <v>110</v>
      </c>
      <c r="M8" s="124" t="s">
        <v>115</v>
      </c>
      <c r="O8" s="125" t="s">
        <v>114</v>
      </c>
      <c r="Q8" s="126" t="s">
        <v>110</v>
      </c>
      <c r="S8" s="127" t="s">
        <v>115</v>
      </c>
    </row>
    <row r="9" spans="1:19" ht="45">
      <c r="A9" s="128" t="s">
        <v>116</v>
      </c>
      <c r="C9" s="1" t="s">
        <v>117</v>
      </c>
      <c r="E9" s="1" t="s">
        <v>118</v>
      </c>
      <c r="G9" s="1" t="s">
        <v>88</v>
      </c>
      <c r="I9" s="297">
        <v>37434539</v>
      </c>
      <c r="J9" s="297"/>
      <c r="K9" s="297">
        <v>-214079</v>
      </c>
      <c r="L9" s="297"/>
      <c r="M9" s="297">
        <f>I9+K9</f>
        <v>37220460</v>
      </c>
      <c r="N9" s="297"/>
      <c r="O9" s="297">
        <v>37434539</v>
      </c>
      <c r="P9" s="297"/>
      <c r="Q9" s="297">
        <v>-51268</v>
      </c>
      <c r="R9" s="297"/>
      <c r="S9" s="297">
        <f>O9+Q9</f>
        <v>37383271</v>
      </c>
    </row>
    <row r="10" spans="1:19" ht="30">
      <c r="A10" s="129" t="s">
        <v>119</v>
      </c>
      <c r="C10" s="1" t="s">
        <v>120</v>
      </c>
      <c r="E10" s="1" t="s">
        <v>118</v>
      </c>
      <c r="G10" s="1" t="s">
        <v>74</v>
      </c>
      <c r="I10" s="297">
        <v>33246</v>
      </c>
      <c r="J10" s="297"/>
      <c r="K10" s="297">
        <v>0</v>
      </c>
      <c r="L10" s="297"/>
      <c r="M10" s="297">
        <f t="shared" ref="M10:M12" si="0">I10+K10</f>
        <v>33246</v>
      </c>
      <c r="N10" s="297"/>
      <c r="O10" s="297">
        <v>33246</v>
      </c>
      <c r="P10" s="297"/>
      <c r="Q10" s="297">
        <v>0</v>
      </c>
      <c r="R10" s="297"/>
      <c r="S10" s="297">
        <f t="shared" ref="S10:S13" si="1">O10+Q10</f>
        <v>33246</v>
      </c>
    </row>
    <row r="11" spans="1:19" ht="30">
      <c r="A11" s="130" t="s">
        <v>121</v>
      </c>
      <c r="C11" s="1" t="s">
        <v>120</v>
      </c>
      <c r="E11" s="1" t="s">
        <v>118</v>
      </c>
      <c r="G11" s="1" t="s">
        <v>74</v>
      </c>
      <c r="I11" s="297">
        <v>63505</v>
      </c>
      <c r="J11" s="297"/>
      <c r="K11" s="297">
        <v>0</v>
      </c>
      <c r="L11" s="297"/>
      <c r="M11" s="297">
        <f t="shared" si="0"/>
        <v>63505</v>
      </c>
      <c r="N11" s="297"/>
      <c r="O11" s="297">
        <v>63505</v>
      </c>
      <c r="P11" s="297"/>
      <c r="Q11" s="297">
        <v>0</v>
      </c>
      <c r="R11" s="297"/>
      <c r="S11" s="297">
        <f t="shared" si="1"/>
        <v>63505</v>
      </c>
    </row>
    <row r="12" spans="1:19" ht="30">
      <c r="A12" s="131" t="s">
        <v>122</v>
      </c>
      <c r="C12" s="1" t="s">
        <v>123</v>
      </c>
      <c r="E12" s="1" t="s">
        <v>118</v>
      </c>
      <c r="G12" s="1" t="s">
        <v>74</v>
      </c>
      <c r="I12" s="297">
        <v>5776444</v>
      </c>
      <c r="J12" s="297"/>
      <c r="K12" s="297">
        <v>0</v>
      </c>
      <c r="L12" s="297"/>
      <c r="M12" s="297">
        <f t="shared" si="0"/>
        <v>5776444</v>
      </c>
      <c r="N12" s="297"/>
      <c r="O12" s="297">
        <v>5776444</v>
      </c>
      <c r="P12" s="297"/>
      <c r="Q12" s="297">
        <v>0</v>
      </c>
      <c r="R12" s="297"/>
      <c r="S12" s="297">
        <f t="shared" si="1"/>
        <v>5776444</v>
      </c>
    </row>
    <row r="13" spans="1:19" ht="30">
      <c r="A13" s="132" t="s">
        <v>124</v>
      </c>
      <c r="C13" s="1" t="s">
        <v>120</v>
      </c>
      <c r="E13" s="1" t="s">
        <v>118</v>
      </c>
      <c r="G13" s="1" t="s">
        <v>74</v>
      </c>
      <c r="I13" s="297">
        <v>25898628</v>
      </c>
      <c r="J13" s="297"/>
      <c r="K13" s="297">
        <v>0</v>
      </c>
      <c r="L13" s="297"/>
      <c r="M13" s="297">
        <f>I13+K13</f>
        <v>25898628</v>
      </c>
      <c r="N13" s="297"/>
      <c r="O13" s="297">
        <v>25898628</v>
      </c>
      <c r="P13" s="297"/>
      <c r="Q13" s="297">
        <v>0</v>
      </c>
      <c r="R13" s="297"/>
      <c r="S13" s="297">
        <f t="shared" si="1"/>
        <v>25898628</v>
      </c>
    </row>
    <row r="14" spans="1:19" ht="19.5" thickBot="1">
      <c r="A14" s="133" t="s">
        <v>57</v>
      </c>
      <c r="I14" s="298">
        <f>SUM(I9:$I$13)</f>
        <v>69206362</v>
      </c>
      <c r="J14" s="297"/>
      <c r="K14" s="298">
        <f>SUM(K9:$K$13)</f>
        <v>-214079</v>
      </c>
      <c r="L14" s="297"/>
      <c r="M14" s="298">
        <f>SUM(M9:$M$13)</f>
        <v>68992283</v>
      </c>
      <c r="N14" s="297"/>
      <c r="O14" s="298">
        <f>SUM(O9:$O$13)</f>
        <v>69206362</v>
      </c>
      <c r="P14" s="297"/>
      <c r="Q14" s="298">
        <f>SUM(Q9:$Q$13)</f>
        <v>-51268</v>
      </c>
      <c r="R14" s="297"/>
      <c r="S14" s="298">
        <f>SUM(S9:$S$13)</f>
        <v>69155094</v>
      </c>
    </row>
    <row r="15" spans="1:19" ht="15.75" thickTop="1">
      <c r="I15" s="134"/>
      <c r="K15" s="135"/>
      <c r="M15" s="136"/>
      <c r="O15" s="137"/>
      <c r="Q15" s="138"/>
      <c r="S15" s="139"/>
    </row>
    <row r="16" spans="1:19">
      <c r="K16" s="302"/>
      <c r="O16" s="302"/>
      <c r="Q16" s="302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0"/>
  <sheetViews>
    <sheetView rightToLeft="1" view="pageBreakPreview" zoomScale="110" zoomScaleNormal="100" zoomScaleSheetLayoutView="110" workbookViewId="0">
      <selection activeCell="Q19" sqref="Q19"/>
    </sheetView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363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</row>
    <row r="2" spans="1:17" ht="20.100000000000001" customHeight="1">
      <c r="A2" s="364" t="s">
        <v>89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</row>
    <row r="3" spans="1:17" ht="20.100000000000001" customHeight="1">
      <c r="A3" s="365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</row>
    <row r="5" spans="1:17" ht="15.75">
      <c r="A5" s="366" t="s">
        <v>125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</row>
    <row r="7" spans="1:17" ht="15.75">
      <c r="C7" s="367" t="s">
        <v>105</v>
      </c>
      <c r="D7" s="321"/>
      <c r="E7" s="321"/>
      <c r="F7" s="321"/>
      <c r="G7" s="321"/>
      <c r="H7" s="321"/>
      <c r="I7" s="321"/>
      <c r="K7" s="368" t="s">
        <v>7</v>
      </c>
      <c r="L7" s="321"/>
      <c r="M7" s="321"/>
      <c r="N7" s="321"/>
      <c r="O7" s="321"/>
      <c r="P7" s="321"/>
      <c r="Q7" s="321"/>
    </row>
    <row r="8" spans="1:17" ht="31.5">
      <c r="A8" s="140" t="s">
        <v>91</v>
      </c>
      <c r="C8" s="141" t="s">
        <v>9</v>
      </c>
      <c r="E8" s="142" t="s">
        <v>11</v>
      </c>
      <c r="G8" s="143" t="s">
        <v>126</v>
      </c>
      <c r="I8" s="144" t="s">
        <v>127</v>
      </c>
      <c r="K8" s="145" t="s">
        <v>9</v>
      </c>
      <c r="M8" s="146" t="s">
        <v>11</v>
      </c>
      <c r="O8" s="147" t="s">
        <v>126</v>
      </c>
      <c r="Q8" s="148" t="s">
        <v>127</v>
      </c>
    </row>
    <row r="9" spans="1:17" ht="18.75">
      <c r="A9" s="149" t="s">
        <v>17</v>
      </c>
      <c r="C9" s="297">
        <v>2382942</v>
      </c>
      <c r="D9" s="297"/>
      <c r="E9" s="297">
        <v>7111821047</v>
      </c>
      <c r="F9" s="297"/>
      <c r="G9" s="297">
        <v>7338498812</v>
      </c>
      <c r="H9" s="297"/>
      <c r="I9" s="297">
        <v>-226677765</v>
      </c>
      <c r="J9" s="297"/>
      <c r="K9" s="297">
        <v>2382942</v>
      </c>
      <c r="L9" s="297"/>
      <c r="M9" s="297">
        <v>7111821047</v>
      </c>
      <c r="N9" s="297"/>
      <c r="O9" s="297">
        <v>7338498812</v>
      </c>
      <c r="P9" s="297"/>
      <c r="Q9" s="297">
        <v>-226677765</v>
      </c>
    </row>
    <row r="10" spans="1:17" ht="30">
      <c r="A10" s="150" t="s">
        <v>28</v>
      </c>
      <c r="C10" s="297">
        <v>26512314</v>
      </c>
      <c r="D10" s="297"/>
      <c r="E10" s="297">
        <v>112621952518</v>
      </c>
      <c r="F10" s="297"/>
      <c r="G10" s="297">
        <v>112782299825</v>
      </c>
      <c r="H10" s="297"/>
      <c r="I10" s="297">
        <v>-160347307</v>
      </c>
      <c r="J10" s="297"/>
      <c r="K10" s="297">
        <v>26512314</v>
      </c>
      <c r="L10" s="297"/>
      <c r="M10" s="297">
        <v>112621952518</v>
      </c>
      <c r="N10" s="297"/>
      <c r="O10" s="297">
        <v>112782299825</v>
      </c>
      <c r="P10" s="297"/>
      <c r="Q10" s="297">
        <v>-160347307</v>
      </c>
    </row>
    <row r="11" spans="1:17" ht="18.75">
      <c r="A11" s="151" t="s">
        <v>30</v>
      </c>
      <c r="C11" s="297">
        <v>881975</v>
      </c>
      <c r="D11" s="297"/>
      <c r="E11" s="297">
        <v>17234109649</v>
      </c>
      <c r="F11" s="297"/>
      <c r="G11" s="297">
        <v>16870283024</v>
      </c>
      <c r="H11" s="297"/>
      <c r="I11" s="297">
        <v>363826625</v>
      </c>
      <c r="J11" s="297"/>
      <c r="K11" s="297">
        <v>881975</v>
      </c>
      <c r="L11" s="297"/>
      <c r="M11" s="297">
        <v>17234109649</v>
      </c>
      <c r="N11" s="297"/>
      <c r="O11" s="297">
        <v>16870283024</v>
      </c>
      <c r="P11" s="297"/>
      <c r="Q11" s="297">
        <v>363826625</v>
      </c>
    </row>
    <row r="12" spans="1:17" ht="30">
      <c r="A12" s="152" t="s">
        <v>33</v>
      </c>
      <c r="C12" s="297">
        <v>12867743</v>
      </c>
      <c r="D12" s="297"/>
      <c r="E12" s="297">
        <v>87688809025</v>
      </c>
      <c r="F12" s="297"/>
      <c r="G12" s="297">
        <v>82106153627</v>
      </c>
      <c r="H12" s="297"/>
      <c r="I12" s="297">
        <v>5582655398</v>
      </c>
      <c r="J12" s="297"/>
      <c r="K12" s="297">
        <v>12867743</v>
      </c>
      <c r="L12" s="297"/>
      <c r="M12" s="297">
        <v>87688809025</v>
      </c>
      <c r="N12" s="297"/>
      <c r="O12" s="297">
        <v>82106153627</v>
      </c>
      <c r="P12" s="297"/>
      <c r="Q12" s="297">
        <v>5582655398</v>
      </c>
    </row>
    <row r="13" spans="1:17" ht="18.75">
      <c r="A13" s="153" t="s">
        <v>34</v>
      </c>
      <c r="C13" s="297">
        <v>3100000</v>
      </c>
      <c r="D13" s="297"/>
      <c r="E13" s="297">
        <v>37040291360</v>
      </c>
      <c r="F13" s="297"/>
      <c r="G13" s="297">
        <v>33305609760</v>
      </c>
      <c r="H13" s="297"/>
      <c r="I13" s="297">
        <v>3734681600</v>
      </c>
      <c r="J13" s="297"/>
      <c r="K13" s="297">
        <v>3100000</v>
      </c>
      <c r="L13" s="297"/>
      <c r="M13" s="297">
        <v>37040291360</v>
      </c>
      <c r="N13" s="297"/>
      <c r="O13" s="297">
        <v>33305609760</v>
      </c>
      <c r="P13" s="297"/>
      <c r="Q13" s="297">
        <v>3734681600</v>
      </c>
    </row>
    <row r="14" spans="1:17" ht="18.75">
      <c r="A14" s="154" t="s">
        <v>40</v>
      </c>
      <c r="C14" s="297">
        <v>6500000</v>
      </c>
      <c r="D14" s="297"/>
      <c r="E14" s="297">
        <v>39675103589</v>
      </c>
      <c r="F14" s="297"/>
      <c r="G14" s="297">
        <v>31125792191</v>
      </c>
      <c r="H14" s="297"/>
      <c r="I14" s="297">
        <v>8549311398</v>
      </c>
      <c r="J14" s="297"/>
      <c r="K14" s="297">
        <v>6500000</v>
      </c>
      <c r="L14" s="297"/>
      <c r="M14" s="297">
        <v>39675103589</v>
      </c>
      <c r="N14" s="297"/>
      <c r="O14" s="297">
        <v>31125792191</v>
      </c>
      <c r="P14" s="297"/>
      <c r="Q14" s="297">
        <v>8549311398</v>
      </c>
    </row>
    <row r="15" spans="1:17" ht="30">
      <c r="A15" s="155" t="s">
        <v>51</v>
      </c>
      <c r="C15" s="297">
        <v>1359750</v>
      </c>
      <c r="D15" s="297"/>
      <c r="E15" s="297">
        <v>23440377659</v>
      </c>
      <c r="F15" s="297"/>
      <c r="G15" s="297">
        <v>23797585383</v>
      </c>
      <c r="H15" s="297"/>
      <c r="I15" s="297">
        <v>-357207724</v>
      </c>
      <c r="J15" s="297"/>
      <c r="K15" s="297">
        <v>1359750</v>
      </c>
      <c r="L15" s="297"/>
      <c r="M15" s="297">
        <v>23440377659</v>
      </c>
      <c r="N15" s="297"/>
      <c r="O15" s="297">
        <v>23797585383</v>
      </c>
      <c r="P15" s="297"/>
      <c r="Q15" s="297">
        <v>-357207724</v>
      </c>
    </row>
    <row r="16" spans="1:17" ht="18.75">
      <c r="A16" s="156" t="s">
        <v>55</v>
      </c>
      <c r="C16" s="297">
        <v>5000000</v>
      </c>
      <c r="D16" s="297"/>
      <c r="E16" s="297">
        <v>7945747227</v>
      </c>
      <c r="F16" s="297"/>
      <c r="G16" s="297">
        <v>6965462856</v>
      </c>
      <c r="H16" s="297"/>
      <c r="I16" s="297">
        <v>980284371</v>
      </c>
      <c r="J16" s="297"/>
      <c r="K16" s="297">
        <v>5000000</v>
      </c>
      <c r="L16" s="297"/>
      <c r="M16" s="297">
        <v>7945747227</v>
      </c>
      <c r="N16" s="297"/>
      <c r="O16" s="297">
        <v>6965462856</v>
      </c>
      <c r="P16" s="297"/>
      <c r="Q16" s="297">
        <v>980284371</v>
      </c>
    </row>
    <row r="17" spans="1:17" ht="19.5" thickBot="1">
      <c r="A17" s="157" t="s">
        <v>57</v>
      </c>
      <c r="C17" s="298">
        <f>SUM(C9:$C$16)</f>
        <v>58604724</v>
      </c>
      <c r="D17" s="297"/>
      <c r="E17" s="298">
        <f>SUM(E9:$E$16)</f>
        <v>332758212074</v>
      </c>
      <c r="F17" s="297"/>
      <c r="G17" s="298">
        <f>SUM(G9:$G$16)</f>
        <v>314291685478</v>
      </c>
      <c r="H17" s="297"/>
      <c r="I17" s="298">
        <f>SUM(I9:$I$16)</f>
        <v>18466526596</v>
      </c>
      <c r="J17" s="297"/>
      <c r="K17" s="298">
        <f>SUM(K9:$K$16)</f>
        <v>58604724</v>
      </c>
      <c r="L17" s="297"/>
      <c r="M17" s="298">
        <f>SUM(M9:$M$16)</f>
        <v>332758212074</v>
      </c>
      <c r="N17" s="297"/>
      <c r="O17" s="298">
        <f>SUM(O9:$O$16)</f>
        <v>314291685478</v>
      </c>
      <c r="P17" s="297"/>
      <c r="Q17" s="298">
        <f>SUM(Q9:$Q$16)</f>
        <v>18466526596</v>
      </c>
    </row>
    <row r="18" spans="1:17" ht="18.75" thickTop="1">
      <c r="C18" s="158"/>
      <c r="E18" s="159"/>
      <c r="G18" s="160"/>
      <c r="I18" s="161"/>
      <c r="K18" s="162"/>
      <c r="O18" s="309"/>
      <c r="Q18" s="307">
        <v>18466526596</v>
      </c>
    </row>
    <row r="19" spans="1:17">
      <c r="I19" s="308"/>
      <c r="Q19" s="308"/>
    </row>
    <row r="20" spans="1:17">
      <c r="A20" s="360" t="s">
        <v>128</v>
      </c>
      <c r="B20" s="361"/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2"/>
    </row>
  </sheetData>
  <mergeCells count="7">
    <mergeCell ref="A20:Q2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0"/>
  <sheetViews>
    <sheetView rightToLeft="1" view="pageBreakPreview" topLeftCell="A15" zoomScale="80" zoomScaleNormal="100" zoomScaleSheetLayoutView="80" workbookViewId="0">
      <selection activeCell="Q48" sqref="Q48:Q49"/>
    </sheetView>
  </sheetViews>
  <sheetFormatPr defaultRowHeight="15"/>
  <cols>
    <col min="1" max="1" width="20.7109375" bestFit="1" customWidth="1"/>
    <col min="2" max="2" width="1.42578125" customWidth="1"/>
    <col min="3" max="3" width="16.85546875" bestFit="1" customWidth="1"/>
    <col min="4" max="4" width="1.42578125" customWidth="1"/>
    <col min="5" max="5" width="24.140625" bestFit="1" customWidth="1"/>
    <col min="6" max="6" width="1.42578125" customWidth="1"/>
    <col min="7" max="7" width="24.140625" bestFit="1" customWidth="1"/>
    <col min="8" max="8" width="1.42578125" customWidth="1"/>
    <col min="9" max="9" width="28" bestFit="1" customWidth="1"/>
    <col min="10" max="10" width="1.42578125" customWidth="1"/>
    <col min="11" max="11" width="16.85546875" bestFit="1" customWidth="1"/>
    <col min="12" max="12" width="1.42578125" customWidth="1"/>
    <col min="13" max="13" width="24.140625" bestFit="1" customWidth="1"/>
    <col min="14" max="14" width="1.42578125" customWidth="1"/>
    <col min="15" max="15" width="24.140625" bestFit="1" customWidth="1"/>
    <col min="16" max="16" width="1.42578125" customWidth="1"/>
    <col min="17" max="17" width="28" bestFit="1" customWidth="1"/>
  </cols>
  <sheetData>
    <row r="1" spans="1:17" ht="20.100000000000001" customHeight="1">
      <c r="A1" s="370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</row>
    <row r="2" spans="1:17" ht="20.100000000000001" customHeight="1">
      <c r="A2" s="371" t="s">
        <v>89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</row>
    <row r="3" spans="1:17" ht="20.100000000000001" customHeight="1">
      <c r="A3" s="372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</row>
    <row r="5" spans="1:17" ht="15.75">
      <c r="A5" s="373" t="s">
        <v>129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</row>
    <row r="7" spans="1:17" ht="15.75">
      <c r="C7" s="374" t="s">
        <v>105</v>
      </c>
      <c r="D7" s="321"/>
      <c r="E7" s="321"/>
      <c r="F7" s="321"/>
      <c r="G7" s="321"/>
      <c r="H7" s="321"/>
      <c r="I7" s="321"/>
      <c r="K7" s="375" t="s">
        <v>7</v>
      </c>
      <c r="L7" s="321"/>
      <c r="M7" s="321"/>
      <c r="N7" s="321"/>
      <c r="O7" s="321"/>
      <c r="P7" s="321"/>
      <c r="Q7" s="321"/>
    </row>
    <row r="8" spans="1:17" ht="15.75">
      <c r="A8" s="163" t="s">
        <v>91</v>
      </c>
      <c r="C8" s="164" t="s">
        <v>9</v>
      </c>
      <c r="E8" s="165" t="s">
        <v>11</v>
      </c>
      <c r="G8" s="166" t="s">
        <v>126</v>
      </c>
      <c r="I8" s="167" t="s">
        <v>130</v>
      </c>
      <c r="K8" s="168" t="s">
        <v>9</v>
      </c>
      <c r="M8" s="169" t="s">
        <v>11</v>
      </c>
      <c r="O8" s="170" t="s">
        <v>126</v>
      </c>
      <c r="Q8" s="171" t="s">
        <v>130</v>
      </c>
    </row>
    <row r="9" spans="1:17" ht="18.75">
      <c r="A9" s="172" t="s">
        <v>17</v>
      </c>
      <c r="C9" s="297">
        <v>2617058</v>
      </c>
      <c r="D9" s="297"/>
      <c r="E9" s="297">
        <v>7632761405</v>
      </c>
      <c r="F9" s="297"/>
      <c r="G9" s="297">
        <v>8106231949</v>
      </c>
      <c r="H9" s="297"/>
      <c r="I9" s="297">
        <v>-473470544</v>
      </c>
      <c r="J9" s="297"/>
      <c r="K9" s="297">
        <v>2617058</v>
      </c>
      <c r="L9" s="297"/>
      <c r="M9" s="297">
        <v>7632761405</v>
      </c>
      <c r="N9" s="297"/>
      <c r="O9" s="297">
        <v>8106231949</v>
      </c>
      <c r="P9" s="297"/>
      <c r="Q9" s="297">
        <v>-473470544</v>
      </c>
    </row>
    <row r="10" spans="1:17" ht="18.75">
      <c r="A10" s="173" t="s">
        <v>18</v>
      </c>
      <c r="C10" s="297">
        <v>144860000</v>
      </c>
      <c r="D10" s="297"/>
      <c r="E10" s="297">
        <v>433434229830</v>
      </c>
      <c r="F10" s="297"/>
      <c r="G10" s="297">
        <v>434730212577</v>
      </c>
      <c r="H10" s="297"/>
      <c r="I10" s="297">
        <v>-1295982747</v>
      </c>
      <c r="J10" s="297"/>
      <c r="K10" s="297">
        <v>144860000</v>
      </c>
      <c r="L10" s="297"/>
      <c r="M10" s="297">
        <v>433434229830</v>
      </c>
      <c r="N10" s="297"/>
      <c r="O10" s="297">
        <v>434730212577</v>
      </c>
      <c r="P10" s="297"/>
      <c r="Q10" s="297">
        <v>-1295982747</v>
      </c>
    </row>
    <row r="11" spans="1:17" ht="30">
      <c r="A11" s="174" t="s">
        <v>19</v>
      </c>
      <c r="C11" s="297">
        <v>38137</v>
      </c>
      <c r="D11" s="297"/>
      <c r="E11" s="297">
        <v>26537059</v>
      </c>
      <c r="F11" s="297"/>
      <c r="G11" s="297">
        <v>26537059</v>
      </c>
      <c r="H11" s="297"/>
      <c r="I11" s="297">
        <v>0</v>
      </c>
      <c r="J11" s="297"/>
      <c r="K11" s="297">
        <v>38137</v>
      </c>
      <c r="L11" s="297"/>
      <c r="M11" s="297">
        <v>26537059</v>
      </c>
      <c r="N11" s="297"/>
      <c r="O11" s="297">
        <v>26537059</v>
      </c>
      <c r="P11" s="297"/>
      <c r="Q11" s="297">
        <v>0</v>
      </c>
    </row>
    <row r="12" spans="1:17" ht="30">
      <c r="A12" s="175" t="s">
        <v>20</v>
      </c>
      <c r="C12" s="297">
        <v>108053</v>
      </c>
      <c r="D12" s="297"/>
      <c r="E12" s="297">
        <v>53705042</v>
      </c>
      <c r="F12" s="297"/>
      <c r="G12" s="297">
        <v>53705042</v>
      </c>
      <c r="H12" s="297"/>
      <c r="I12" s="297">
        <v>0</v>
      </c>
      <c r="J12" s="297"/>
      <c r="K12" s="297">
        <v>108053</v>
      </c>
      <c r="L12" s="297"/>
      <c r="M12" s="297">
        <v>53705042</v>
      </c>
      <c r="N12" s="297"/>
      <c r="O12" s="297">
        <v>53705042</v>
      </c>
      <c r="P12" s="297"/>
      <c r="Q12" s="297">
        <v>0</v>
      </c>
    </row>
    <row r="13" spans="1:17" ht="18.75">
      <c r="A13" s="176" t="s">
        <v>21</v>
      </c>
      <c r="C13" s="297">
        <v>36664627</v>
      </c>
      <c r="D13" s="297"/>
      <c r="E13" s="297">
        <v>61740324363</v>
      </c>
      <c r="F13" s="297"/>
      <c r="G13" s="297">
        <v>59116178345</v>
      </c>
      <c r="H13" s="297"/>
      <c r="I13" s="297">
        <v>2624146018</v>
      </c>
      <c r="J13" s="297"/>
      <c r="K13" s="297">
        <v>36664627</v>
      </c>
      <c r="L13" s="297"/>
      <c r="M13" s="297">
        <v>61740324363</v>
      </c>
      <c r="N13" s="297"/>
      <c r="O13" s="297">
        <v>59116178345</v>
      </c>
      <c r="P13" s="297"/>
      <c r="Q13" s="297">
        <v>2624146018</v>
      </c>
    </row>
    <row r="14" spans="1:17" ht="18.75">
      <c r="A14" s="177" t="s">
        <v>22</v>
      </c>
      <c r="C14" s="297">
        <v>70247</v>
      </c>
      <c r="D14" s="297"/>
      <c r="E14" s="297">
        <v>69829030</v>
      </c>
      <c r="F14" s="297"/>
      <c r="G14" s="297">
        <v>70310780</v>
      </c>
      <c r="H14" s="297"/>
      <c r="I14" s="297">
        <v>-481750</v>
      </c>
      <c r="J14" s="297"/>
      <c r="K14" s="297">
        <v>70247</v>
      </c>
      <c r="L14" s="297"/>
      <c r="M14" s="297">
        <v>69829030</v>
      </c>
      <c r="N14" s="297"/>
      <c r="O14" s="297">
        <v>70310780</v>
      </c>
      <c r="P14" s="297"/>
      <c r="Q14" s="297">
        <v>-481750</v>
      </c>
    </row>
    <row r="15" spans="1:17" ht="18.75">
      <c r="A15" s="178" t="s">
        <v>23</v>
      </c>
      <c r="C15" s="297">
        <v>2450000</v>
      </c>
      <c r="D15" s="297"/>
      <c r="E15" s="297">
        <v>8706635437</v>
      </c>
      <c r="F15" s="297"/>
      <c r="G15" s="297">
        <v>9916642800</v>
      </c>
      <c r="H15" s="297"/>
      <c r="I15" s="297">
        <v>-1210007363</v>
      </c>
      <c r="J15" s="297"/>
      <c r="K15" s="297">
        <v>2450000</v>
      </c>
      <c r="L15" s="297"/>
      <c r="M15" s="297">
        <v>8706635437</v>
      </c>
      <c r="N15" s="297"/>
      <c r="O15" s="297">
        <v>9916642800</v>
      </c>
      <c r="P15" s="297"/>
      <c r="Q15" s="297">
        <v>-1210007363</v>
      </c>
    </row>
    <row r="16" spans="1:17" ht="18.75">
      <c r="A16" s="179" t="s">
        <v>24</v>
      </c>
      <c r="C16" s="297">
        <v>1316253</v>
      </c>
      <c r="D16" s="297"/>
      <c r="E16" s="297">
        <v>54364904793</v>
      </c>
      <c r="F16" s="297"/>
      <c r="G16" s="297">
        <v>47037745543</v>
      </c>
      <c r="H16" s="297"/>
      <c r="I16" s="297">
        <v>7327159250</v>
      </c>
      <c r="J16" s="297"/>
      <c r="K16" s="297">
        <v>1316253</v>
      </c>
      <c r="L16" s="297"/>
      <c r="M16" s="297">
        <v>54364904793</v>
      </c>
      <c r="N16" s="297"/>
      <c r="O16" s="297">
        <v>47037745543</v>
      </c>
      <c r="P16" s="297"/>
      <c r="Q16" s="297">
        <v>7327159250</v>
      </c>
    </row>
    <row r="17" spans="1:17" ht="18.75">
      <c r="A17" s="180" t="s">
        <v>25</v>
      </c>
      <c r="C17" s="297">
        <v>1000000</v>
      </c>
      <c r="D17" s="297"/>
      <c r="E17" s="297">
        <v>18717961500</v>
      </c>
      <c r="F17" s="297"/>
      <c r="G17" s="297">
        <v>15914740500</v>
      </c>
      <c r="H17" s="297"/>
      <c r="I17" s="297">
        <v>2803221000</v>
      </c>
      <c r="J17" s="297"/>
      <c r="K17" s="297">
        <v>1000000</v>
      </c>
      <c r="L17" s="297"/>
      <c r="M17" s="297">
        <v>18717961500</v>
      </c>
      <c r="N17" s="297"/>
      <c r="O17" s="297">
        <v>15914740500</v>
      </c>
      <c r="P17" s="297"/>
      <c r="Q17" s="297">
        <v>2803221000</v>
      </c>
    </row>
    <row r="18" spans="1:17" ht="18.75">
      <c r="A18" s="181" t="s">
        <v>26</v>
      </c>
      <c r="C18" s="297">
        <v>21100000</v>
      </c>
      <c r="D18" s="297"/>
      <c r="E18" s="297">
        <v>189189584100</v>
      </c>
      <c r="F18" s="297"/>
      <c r="G18" s="297">
        <v>166484080332</v>
      </c>
      <c r="H18" s="297"/>
      <c r="I18" s="297">
        <v>22705503768</v>
      </c>
      <c r="J18" s="297"/>
      <c r="K18" s="297">
        <v>21100000</v>
      </c>
      <c r="L18" s="297"/>
      <c r="M18" s="297">
        <v>189189584100</v>
      </c>
      <c r="N18" s="297"/>
      <c r="O18" s="297">
        <v>166484080332</v>
      </c>
      <c r="P18" s="297"/>
      <c r="Q18" s="297">
        <v>22705503768</v>
      </c>
    </row>
    <row r="19" spans="1:17" ht="18.75">
      <c r="A19" s="182" t="s">
        <v>27</v>
      </c>
      <c r="C19" s="297">
        <v>16500000</v>
      </c>
      <c r="D19" s="297"/>
      <c r="E19" s="297">
        <v>261937145250</v>
      </c>
      <c r="F19" s="297"/>
      <c r="G19" s="297">
        <v>223556874750</v>
      </c>
      <c r="H19" s="297"/>
      <c r="I19" s="297">
        <v>38380270500</v>
      </c>
      <c r="J19" s="297"/>
      <c r="K19" s="297">
        <v>16500000</v>
      </c>
      <c r="L19" s="297"/>
      <c r="M19" s="297">
        <v>261937145250</v>
      </c>
      <c r="N19" s="297"/>
      <c r="O19" s="297">
        <v>223556874750</v>
      </c>
      <c r="P19" s="297"/>
      <c r="Q19" s="297">
        <v>38380270500</v>
      </c>
    </row>
    <row r="20" spans="1:17" ht="18.75">
      <c r="A20" s="183" t="s">
        <v>29</v>
      </c>
      <c r="C20" s="297">
        <v>3200000</v>
      </c>
      <c r="D20" s="297"/>
      <c r="E20" s="297">
        <v>14552892000</v>
      </c>
      <c r="F20" s="297"/>
      <c r="G20" s="297">
        <v>13439556000</v>
      </c>
      <c r="H20" s="297"/>
      <c r="I20" s="297">
        <v>1113336000</v>
      </c>
      <c r="J20" s="297"/>
      <c r="K20" s="297">
        <v>3200000</v>
      </c>
      <c r="L20" s="297"/>
      <c r="M20" s="297">
        <v>14552892000</v>
      </c>
      <c r="N20" s="297"/>
      <c r="O20" s="297">
        <v>13439556000</v>
      </c>
      <c r="P20" s="297"/>
      <c r="Q20" s="297">
        <v>1113336000</v>
      </c>
    </row>
    <row r="21" spans="1:17" ht="18.75">
      <c r="A21" s="184" t="s">
        <v>30</v>
      </c>
      <c r="C21" s="297">
        <v>2507616</v>
      </c>
      <c r="D21" s="297"/>
      <c r="E21" s="297">
        <v>54290912015</v>
      </c>
      <c r="F21" s="297"/>
      <c r="G21" s="297">
        <v>48258588459</v>
      </c>
      <c r="H21" s="297"/>
      <c r="I21" s="297">
        <v>6032323556</v>
      </c>
      <c r="J21" s="297"/>
      <c r="K21" s="297">
        <v>2507616</v>
      </c>
      <c r="L21" s="297"/>
      <c r="M21" s="297">
        <v>54290912015</v>
      </c>
      <c r="N21" s="297"/>
      <c r="O21" s="297">
        <v>48258588459</v>
      </c>
      <c r="P21" s="297"/>
      <c r="Q21" s="297">
        <v>6032323556</v>
      </c>
    </row>
    <row r="22" spans="1:17" ht="18.75">
      <c r="A22" s="185" t="s">
        <v>31</v>
      </c>
      <c r="C22" s="297">
        <v>900000</v>
      </c>
      <c r="D22" s="297"/>
      <c r="E22" s="297">
        <v>23305502250</v>
      </c>
      <c r="F22" s="297"/>
      <c r="G22" s="297">
        <v>19825333200</v>
      </c>
      <c r="H22" s="297"/>
      <c r="I22" s="297">
        <v>3480169050</v>
      </c>
      <c r="J22" s="297"/>
      <c r="K22" s="297">
        <v>900000</v>
      </c>
      <c r="L22" s="297"/>
      <c r="M22" s="297">
        <v>23305502250</v>
      </c>
      <c r="N22" s="297"/>
      <c r="O22" s="297">
        <v>19825333200</v>
      </c>
      <c r="P22" s="297"/>
      <c r="Q22" s="297">
        <v>3480169050</v>
      </c>
    </row>
    <row r="23" spans="1:17" ht="30">
      <c r="A23" s="186" t="s">
        <v>32</v>
      </c>
      <c r="C23" s="297">
        <v>13333333</v>
      </c>
      <c r="D23" s="297"/>
      <c r="E23" s="297">
        <v>78582964035</v>
      </c>
      <c r="F23" s="297"/>
      <c r="G23" s="297">
        <v>75597502500</v>
      </c>
      <c r="H23" s="297"/>
      <c r="I23" s="297">
        <v>2985461535</v>
      </c>
      <c r="J23" s="297"/>
      <c r="K23" s="297">
        <v>13333333</v>
      </c>
      <c r="L23" s="297"/>
      <c r="M23" s="297">
        <v>78582964035</v>
      </c>
      <c r="N23" s="297"/>
      <c r="O23" s="297">
        <v>75597502500</v>
      </c>
      <c r="P23" s="297"/>
      <c r="Q23" s="297">
        <v>2985461535</v>
      </c>
    </row>
    <row r="24" spans="1:17" ht="30">
      <c r="A24" s="187" t="s">
        <v>33</v>
      </c>
      <c r="C24" s="297">
        <v>5365706</v>
      </c>
      <c r="D24" s="297"/>
      <c r="E24" s="297">
        <v>37549811547</v>
      </c>
      <c r="F24" s="297"/>
      <c r="G24" s="297">
        <v>34456219119</v>
      </c>
      <c r="H24" s="297"/>
      <c r="I24" s="297">
        <v>3093592428</v>
      </c>
      <c r="J24" s="297"/>
      <c r="K24" s="297">
        <v>5365706</v>
      </c>
      <c r="L24" s="297"/>
      <c r="M24" s="297">
        <v>37549811547</v>
      </c>
      <c r="N24" s="297"/>
      <c r="O24" s="297">
        <v>34456219119</v>
      </c>
      <c r="P24" s="297"/>
      <c r="Q24" s="297">
        <v>3093592428</v>
      </c>
    </row>
    <row r="25" spans="1:17" ht="18.75">
      <c r="A25" s="188" t="s">
        <v>34</v>
      </c>
      <c r="C25" s="297">
        <v>6900000</v>
      </c>
      <c r="D25" s="297"/>
      <c r="E25" s="297">
        <v>82101571650</v>
      </c>
      <c r="F25" s="297"/>
      <c r="G25" s="297">
        <v>74625321600</v>
      </c>
      <c r="H25" s="297"/>
      <c r="I25" s="297">
        <v>7476250050</v>
      </c>
      <c r="J25" s="297"/>
      <c r="K25" s="297">
        <v>6900000</v>
      </c>
      <c r="L25" s="297"/>
      <c r="M25" s="297">
        <v>82101571650</v>
      </c>
      <c r="N25" s="297"/>
      <c r="O25" s="297">
        <v>74625321600</v>
      </c>
      <c r="P25" s="297"/>
      <c r="Q25" s="297">
        <v>7476250050</v>
      </c>
    </row>
    <row r="26" spans="1:17" ht="18.75">
      <c r="A26" s="189" t="s">
        <v>35</v>
      </c>
      <c r="C26" s="297">
        <v>23400000</v>
      </c>
      <c r="D26" s="297"/>
      <c r="E26" s="297">
        <v>167710151700</v>
      </c>
      <c r="F26" s="297"/>
      <c r="G26" s="297">
        <v>172362305700</v>
      </c>
      <c r="H26" s="297"/>
      <c r="I26" s="297">
        <v>-4652154000</v>
      </c>
      <c r="J26" s="297"/>
      <c r="K26" s="297">
        <v>23400000</v>
      </c>
      <c r="L26" s="297"/>
      <c r="M26" s="297">
        <v>167710151700</v>
      </c>
      <c r="N26" s="297"/>
      <c r="O26" s="297">
        <v>172362305700</v>
      </c>
      <c r="P26" s="297"/>
      <c r="Q26" s="297">
        <v>-4652154000</v>
      </c>
    </row>
    <row r="27" spans="1:17" ht="18.75">
      <c r="A27" s="190" t="s">
        <v>36</v>
      </c>
      <c r="C27" s="297">
        <v>45352355</v>
      </c>
      <c r="D27" s="297"/>
      <c r="E27" s="297">
        <v>224510892269</v>
      </c>
      <c r="F27" s="297"/>
      <c r="G27" s="297">
        <v>220182971454</v>
      </c>
      <c r="H27" s="297"/>
      <c r="I27" s="297">
        <v>4327920815</v>
      </c>
      <c r="J27" s="297"/>
      <c r="K27" s="297">
        <v>45352355</v>
      </c>
      <c r="L27" s="297"/>
      <c r="M27" s="297">
        <v>224510892269</v>
      </c>
      <c r="N27" s="297"/>
      <c r="O27" s="297">
        <v>220182971454</v>
      </c>
      <c r="P27" s="297"/>
      <c r="Q27" s="297">
        <v>4327920815</v>
      </c>
    </row>
    <row r="28" spans="1:17" ht="18.75">
      <c r="A28" s="191" t="s">
        <v>37</v>
      </c>
      <c r="C28" s="297">
        <v>21421840</v>
      </c>
      <c r="D28" s="297"/>
      <c r="E28" s="297">
        <v>75403399764</v>
      </c>
      <c r="F28" s="297"/>
      <c r="G28" s="297">
        <v>61391697690</v>
      </c>
      <c r="H28" s="297"/>
      <c r="I28" s="297">
        <v>14011702074</v>
      </c>
      <c r="J28" s="297"/>
      <c r="K28" s="297">
        <v>21421840</v>
      </c>
      <c r="L28" s="297"/>
      <c r="M28" s="297">
        <v>75403399764</v>
      </c>
      <c r="N28" s="297"/>
      <c r="O28" s="297">
        <v>61391697690</v>
      </c>
      <c r="P28" s="297"/>
      <c r="Q28" s="297">
        <v>14011702074</v>
      </c>
    </row>
    <row r="29" spans="1:17" ht="18.75">
      <c r="A29" s="192" t="s">
        <v>38</v>
      </c>
      <c r="C29" s="297">
        <v>4800000</v>
      </c>
      <c r="D29" s="297"/>
      <c r="E29" s="297">
        <v>23356198800</v>
      </c>
      <c r="F29" s="297"/>
      <c r="G29" s="297">
        <v>20044819440</v>
      </c>
      <c r="H29" s="297"/>
      <c r="I29" s="297">
        <v>3311379360</v>
      </c>
      <c r="J29" s="297"/>
      <c r="K29" s="297">
        <v>4800000</v>
      </c>
      <c r="L29" s="297"/>
      <c r="M29" s="297">
        <v>23356198800</v>
      </c>
      <c r="N29" s="297"/>
      <c r="O29" s="297">
        <v>20044819440</v>
      </c>
      <c r="P29" s="297"/>
      <c r="Q29" s="297">
        <v>3311379360</v>
      </c>
    </row>
    <row r="30" spans="1:17" ht="18.75">
      <c r="A30" s="193" t="s">
        <v>39</v>
      </c>
      <c r="C30" s="297">
        <v>3440000</v>
      </c>
      <c r="D30" s="297"/>
      <c r="E30" s="297">
        <v>19662309000</v>
      </c>
      <c r="F30" s="297"/>
      <c r="G30" s="297">
        <v>19662309000</v>
      </c>
      <c r="H30" s="297"/>
      <c r="I30" s="297">
        <v>0</v>
      </c>
      <c r="J30" s="297"/>
      <c r="K30" s="297">
        <v>3440000</v>
      </c>
      <c r="L30" s="297"/>
      <c r="M30" s="297">
        <v>19662309000</v>
      </c>
      <c r="N30" s="297"/>
      <c r="O30" s="297">
        <v>19662309000</v>
      </c>
      <c r="P30" s="297"/>
      <c r="Q30" s="297">
        <v>0</v>
      </c>
    </row>
    <row r="31" spans="1:17" ht="18.75">
      <c r="A31" s="194" t="s">
        <v>40</v>
      </c>
      <c r="C31" s="297">
        <v>5500000</v>
      </c>
      <c r="D31" s="297"/>
      <c r="E31" s="297">
        <v>32748977250</v>
      </c>
      <c r="F31" s="297"/>
      <c r="G31" s="297">
        <v>26538152850</v>
      </c>
      <c r="H31" s="297"/>
      <c r="I31" s="297">
        <v>6210824400</v>
      </c>
      <c r="J31" s="297"/>
      <c r="K31" s="297">
        <v>5500000</v>
      </c>
      <c r="L31" s="297"/>
      <c r="M31" s="297">
        <v>32748977250</v>
      </c>
      <c r="N31" s="297"/>
      <c r="O31" s="297">
        <v>26538152850</v>
      </c>
      <c r="P31" s="297"/>
      <c r="Q31" s="297">
        <v>6210824400</v>
      </c>
    </row>
    <row r="32" spans="1:17" ht="18.75">
      <c r="A32" s="195" t="s">
        <v>41</v>
      </c>
      <c r="C32" s="297">
        <v>1050000</v>
      </c>
      <c r="D32" s="297"/>
      <c r="E32" s="297">
        <v>14748222825</v>
      </c>
      <c r="F32" s="297"/>
      <c r="G32" s="297">
        <v>15426661950</v>
      </c>
      <c r="H32" s="297"/>
      <c r="I32" s="297">
        <v>-678439125</v>
      </c>
      <c r="J32" s="297"/>
      <c r="K32" s="297">
        <v>1050000</v>
      </c>
      <c r="L32" s="297"/>
      <c r="M32" s="297">
        <v>14748222825</v>
      </c>
      <c r="N32" s="297"/>
      <c r="O32" s="297">
        <v>15426661950</v>
      </c>
      <c r="P32" s="297"/>
      <c r="Q32" s="297">
        <v>-678439125</v>
      </c>
    </row>
    <row r="33" spans="1:17" ht="18.75">
      <c r="A33" s="196" t="s">
        <v>42</v>
      </c>
      <c r="C33" s="297">
        <v>8994431</v>
      </c>
      <c r="D33" s="297"/>
      <c r="E33" s="297">
        <v>63838126928</v>
      </c>
      <c r="F33" s="297"/>
      <c r="G33" s="297">
        <v>55970122489</v>
      </c>
      <c r="H33" s="297"/>
      <c r="I33" s="297">
        <v>7868004439</v>
      </c>
      <c r="J33" s="297"/>
      <c r="K33" s="297">
        <v>8994431</v>
      </c>
      <c r="L33" s="297"/>
      <c r="M33" s="297">
        <v>63838126928</v>
      </c>
      <c r="N33" s="297"/>
      <c r="O33" s="297">
        <v>55970122489</v>
      </c>
      <c r="P33" s="297"/>
      <c r="Q33" s="297">
        <v>7868004439</v>
      </c>
    </row>
    <row r="34" spans="1:17" ht="18.75">
      <c r="A34" s="197" t="s">
        <v>43</v>
      </c>
      <c r="C34" s="297">
        <v>1445552</v>
      </c>
      <c r="D34" s="297"/>
      <c r="E34" s="297">
        <v>22847520353</v>
      </c>
      <c r="F34" s="297"/>
      <c r="G34" s="297">
        <v>21022592627</v>
      </c>
      <c r="H34" s="297"/>
      <c r="I34" s="297">
        <v>1824927726</v>
      </c>
      <c r="J34" s="297"/>
      <c r="K34" s="297">
        <v>1445552</v>
      </c>
      <c r="L34" s="297"/>
      <c r="M34" s="297">
        <v>22847520353</v>
      </c>
      <c r="N34" s="297"/>
      <c r="O34" s="297">
        <v>21022592627</v>
      </c>
      <c r="P34" s="297"/>
      <c r="Q34" s="297">
        <v>1824927726</v>
      </c>
    </row>
    <row r="35" spans="1:17" ht="18.75">
      <c r="A35" s="198" t="s">
        <v>44</v>
      </c>
      <c r="C35" s="297">
        <v>1500000</v>
      </c>
      <c r="D35" s="297"/>
      <c r="E35" s="297">
        <v>24587826750</v>
      </c>
      <c r="F35" s="297"/>
      <c r="G35" s="297">
        <v>21083800500</v>
      </c>
      <c r="H35" s="297"/>
      <c r="I35" s="297">
        <v>3504026250</v>
      </c>
      <c r="J35" s="297"/>
      <c r="K35" s="297">
        <v>1500000</v>
      </c>
      <c r="L35" s="297"/>
      <c r="M35" s="297">
        <v>24587826750</v>
      </c>
      <c r="N35" s="297"/>
      <c r="O35" s="297">
        <v>21083800500</v>
      </c>
      <c r="P35" s="297"/>
      <c r="Q35" s="297">
        <v>3504026250</v>
      </c>
    </row>
    <row r="36" spans="1:17" ht="18.75">
      <c r="A36" s="199" t="s">
        <v>45</v>
      </c>
      <c r="C36" s="297">
        <v>48367651</v>
      </c>
      <c r="D36" s="297"/>
      <c r="E36" s="297">
        <v>175924220461</v>
      </c>
      <c r="F36" s="297"/>
      <c r="G36" s="297">
        <v>143528011156</v>
      </c>
      <c r="H36" s="297"/>
      <c r="I36" s="297">
        <v>32396209305</v>
      </c>
      <c r="J36" s="297"/>
      <c r="K36" s="297">
        <v>48367651</v>
      </c>
      <c r="L36" s="297"/>
      <c r="M36" s="297">
        <v>175924220461</v>
      </c>
      <c r="N36" s="297"/>
      <c r="O36" s="297">
        <v>143528011156</v>
      </c>
      <c r="P36" s="297"/>
      <c r="Q36" s="297">
        <v>32396209305</v>
      </c>
    </row>
    <row r="37" spans="1:17" ht="18.75">
      <c r="A37" s="200" t="s">
        <v>46</v>
      </c>
      <c r="C37" s="297">
        <v>5800000</v>
      </c>
      <c r="D37" s="297"/>
      <c r="E37" s="297">
        <v>211708792800</v>
      </c>
      <c r="F37" s="297"/>
      <c r="G37" s="297">
        <v>177923021400</v>
      </c>
      <c r="H37" s="297"/>
      <c r="I37" s="297">
        <v>33785771400</v>
      </c>
      <c r="J37" s="297"/>
      <c r="K37" s="297">
        <v>5800000</v>
      </c>
      <c r="L37" s="297"/>
      <c r="M37" s="297">
        <v>211708792800</v>
      </c>
      <c r="N37" s="297"/>
      <c r="O37" s="297">
        <v>177923021400</v>
      </c>
      <c r="P37" s="297"/>
      <c r="Q37" s="297">
        <v>33785771400</v>
      </c>
    </row>
    <row r="38" spans="1:17" ht="18.75">
      <c r="A38" s="201" t="s">
        <v>47</v>
      </c>
      <c r="C38" s="297">
        <v>195500</v>
      </c>
      <c r="D38" s="297"/>
      <c r="E38" s="297">
        <v>25755452791</v>
      </c>
      <c r="F38" s="297"/>
      <c r="G38" s="297">
        <v>24741014825</v>
      </c>
      <c r="H38" s="297"/>
      <c r="I38" s="297">
        <v>1014437966</v>
      </c>
      <c r="J38" s="297"/>
      <c r="K38" s="297">
        <v>195500</v>
      </c>
      <c r="L38" s="297"/>
      <c r="M38" s="297">
        <v>25755452791</v>
      </c>
      <c r="N38" s="297"/>
      <c r="O38" s="297">
        <v>24741014825</v>
      </c>
      <c r="P38" s="297"/>
      <c r="Q38" s="297">
        <v>1014437966</v>
      </c>
    </row>
    <row r="39" spans="1:17" ht="18.75">
      <c r="A39" s="202" t="s">
        <v>48</v>
      </c>
      <c r="C39" s="297">
        <v>371768</v>
      </c>
      <c r="D39" s="297"/>
      <c r="E39" s="297">
        <v>941998194</v>
      </c>
      <c r="F39" s="297"/>
      <c r="G39" s="297">
        <v>892761343</v>
      </c>
      <c r="H39" s="297"/>
      <c r="I39" s="297">
        <v>49236851</v>
      </c>
      <c r="J39" s="297"/>
      <c r="K39" s="297">
        <v>371768</v>
      </c>
      <c r="L39" s="297"/>
      <c r="M39" s="297">
        <v>941998194</v>
      </c>
      <c r="N39" s="297"/>
      <c r="O39" s="297">
        <v>892761343</v>
      </c>
      <c r="P39" s="297"/>
      <c r="Q39" s="297">
        <v>49236851</v>
      </c>
    </row>
    <row r="40" spans="1:17" ht="18.75">
      <c r="A40" s="203" t="s">
        <v>49</v>
      </c>
      <c r="C40" s="297">
        <v>10000000</v>
      </c>
      <c r="D40" s="297"/>
      <c r="E40" s="297">
        <v>141873491008</v>
      </c>
      <c r="F40" s="297"/>
      <c r="G40" s="297">
        <v>126828149432</v>
      </c>
      <c r="H40" s="297"/>
      <c r="I40" s="297">
        <v>15045341576</v>
      </c>
      <c r="J40" s="297"/>
      <c r="K40" s="297">
        <v>10000000</v>
      </c>
      <c r="L40" s="297"/>
      <c r="M40" s="297">
        <v>141873491008</v>
      </c>
      <c r="N40" s="297"/>
      <c r="O40" s="297">
        <v>126828149432</v>
      </c>
      <c r="P40" s="297"/>
      <c r="Q40" s="297">
        <v>15045341576</v>
      </c>
    </row>
    <row r="41" spans="1:17" ht="18.75">
      <c r="A41" s="204" t="s">
        <v>50</v>
      </c>
      <c r="C41" s="297">
        <v>3288342</v>
      </c>
      <c r="D41" s="297"/>
      <c r="E41" s="297">
        <v>8418314466</v>
      </c>
      <c r="F41" s="297"/>
      <c r="G41" s="297">
        <v>1359943407</v>
      </c>
      <c r="H41" s="297"/>
      <c r="I41" s="297">
        <v>7058371059</v>
      </c>
      <c r="J41" s="297"/>
      <c r="K41" s="297">
        <v>3288342</v>
      </c>
      <c r="L41" s="297"/>
      <c r="M41" s="297">
        <v>8418314466</v>
      </c>
      <c r="N41" s="297"/>
      <c r="O41" s="297">
        <v>1359943407</v>
      </c>
      <c r="P41" s="297"/>
      <c r="Q41" s="297">
        <v>7058371059</v>
      </c>
    </row>
    <row r="42" spans="1:17" ht="18.75">
      <c r="A42" s="205" t="s">
        <v>52</v>
      </c>
      <c r="C42" s="297">
        <v>634714</v>
      </c>
      <c r="D42" s="297"/>
      <c r="E42" s="297">
        <v>76513784768</v>
      </c>
      <c r="F42" s="297"/>
      <c r="G42" s="297">
        <v>67864587150</v>
      </c>
      <c r="H42" s="297"/>
      <c r="I42" s="297">
        <v>8649197618</v>
      </c>
      <c r="J42" s="297"/>
      <c r="K42" s="297">
        <v>634714</v>
      </c>
      <c r="L42" s="297"/>
      <c r="M42" s="297">
        <v>76513784768</v>
      </c>
      <c r="N42" s="297"/>
      <c r="O42" s="297">
        <v>67864587150</v>
      </c>
      <c r="P42" s="297"/>
      <c r="Q42" s="297">
        <v>8649197618</v>
      </c>
    </row>
    <row r="43" spans="1:17" ht="30">
      <c r="A43" s="206" t="s">
        <v>53</v>
      </c>
      <c r="C43" s="297">
        <v>2635519</v>
      </c>
      <c r="D43" s="297"/>
      <c r="E43" s="297">
        <v>12941998050</v>
      </c>
      <c r="F43" s="297"/>
      <c r="G43" s="297">
        <v>15352248699</v>
      </c>
      <c r="H43" s="297"/>
      <c r="I43" s="297">
        <v>-2410250649</v>
      </c>
      <c r="J43" s="297"/>
      <c r="K43" s="297">
        <v>2635519</v>
      </c>
      <c r="L43" s="297"/>
      <c r="M43" s="297">
        <v>12941998050</v>
      </c>
      <c r="N43" s="297"/>
      <c r="O43" s="297">
        <v>15352248699</v>
      </c>
      <c r="P43" s="297"/>
      <c r="Q43" s="297">
        <v>-2410250649</v>
      </c>
    </row>
    <row r="44" spans="1:17" ht="30">
      <c r="A44" s="207" t="s">
        <v>54</v>
      </c>
      <c r="C44" s="297">
        <v>0</v>
      </c>
      <c r="D44" s="297"/>
      <c r="E44" s="297">
        <v>1</v>
      </c>
      <c r="F44" s="297"/>
      <c r="G44" s="297">
        <v>1</v>
      </c>
      <c r="H44" s="297"/>
      <c r="I44" s="297">
        <v>0</v>
      </c>
      <c r="J44" s="297"/>
      <c r="K44" s="297">
        <v>0</v>
      </c>
      <c r="L44" s="297"/>
      <c r="M44" s="297">
        <v>1</v>
      </c>
      <c r="N44" s="297"/>
      <c r="O44" s="297">
        <v>1</v>
      </c>
      <c r="P44" s="297"/>
      <c r="Q44" s="297">
        <v>0</v>
      </c>
    </row>
    <row r="45" spans="1:17" ht="18.75">
      <c r="A45" s="208" t="s">
        <v>55</v>
      </c>
      <c r="C45" s="297">
        <v>18692722</v>
      </c>
      <c r="D45" s="297"/>
      <c r="E45" s="297">
        <v>30083448992</v>
      </c>
      <c r="F45" s="297"/>
      <c r="G45" s="297">
        <v>26218496929</v>
      </c>
      <c r="H45" s="297"/>
      <c r="I45" s="297">
        <v>3864952063</v>
      </c>
      <c r="J45" s="297"/>
      <c r="K45" s="297">
        <v>18692722</v>
      </c>
      <c r="L45" s="297"/>
      <c r="M45" s="297">
        <v>30083448992</v>
      </c>
      <c r="N45" s="297"/>
      <c r="O45" s="297">
        <v>26218496929</v>
      </c>
      <c r="P45" s="297"/>
      <c r="Q45" s="297">
        <v>3864952063</v>
      </c>
    </row>
    <row r="46" spans="1:17" ht="18.75">
      <c r="A46" s="209" t="s">
        <v>56</v>
      </c>
      <c r="C46" s="297">
        <v>10100000</v>
      </c>
      <c r="D46" s="297"/>
      <c r="E46" s="297">
        <v>92266726950</v>
      </c>
      <c r="F46" s="297"/>
      <c r="G46" s="297">
        <v>84837197250</v>
      </c>
      <c r="H46" s="297"/>
      <c r="I46" s="297">
        <v>7429529700</v>
      </c>
      <c r="J46" s="297"/>
      <c r="K46" s="297">
        <v>10100000</v>
      </c>
      <c r="L46" s="297"/>
      <c r="M46" s="297">
        <v>92266726950</v>
      </c>
      <c r="N46" s="297"/>
      <c r="O46" s="297">
        <v>84837197250</v>
      </c>
      <c r="P46" s="297"/>
      <c r="Q46" s="297">
        <v>7429529700</v>
      </c>
    </row>
    <row r="47" spans="1:17" ht="19.5" thickBot="1">
      <c r="A47" s="210" t="s">
        <v>57</v>
      </c>
      <c r="C47" s="298">
        <f>SUM(C9:$C$46)</f>
        <v>475921424</v>
      </c>
      <c r="D47" s="297"/>
      <c r="E47" s="298">
        <f>SUM(E9:$E$46)</f>
        <v>2772099125426</v>
      </c>
      <c r="F47" s="297"/>
      <c r="G47" s="298">
        <f>SUM(G9:$G$46)</f>
        <v>2534446645847</v>
      </c>
      <c r="H47" s="297"/>
      <c r="I47" s="298">
        <f>SUM(I9:$I$46)</f>
        <v>237652479579</v>
      </c>
      <c r="J47" s="297"/>
      <c r="K47" s="298">
        <f>SUM(K9:$K$46)</f>
        <v>475921424</v>
      </c>
      <c r="L47" s="297"/>
      <c r="M47" s="298">
        <f>SUM(M9:$M$46)</f>
        <v>2772099125426</v>
      </c>
      <c r="N47" s="297"/>
      <c r="O47" s="298">
        <f>SUM(O9:$O$46)</f>
        <v>2534446645847</v>
      </c>
      <c r="P47" s="297"/>
      <c r="Q47" s="298">
        <f>SUM(Q9:$Q$46)</f>
        <v>237652479579</v>
      </c>
    </row>
    <row r="48" spans="1:17" ht="15.75" thickTop="1">
      <c r="C48" s="211"/>
      <c r="E48" s="212"/>
      <c r="G48" s="213"/>
      <c r="I48" s="214"/>
      <c r="K48" s="215"/>
      <c r="M48" s="216"/>
      <c r="O48" s="217"/>
      <c r="Q48" s="218"/>
    </row>
    <row r="49" spans="1:17">
      <c r="O49" s="310"/>
      <c r="Q49" s="308"/>
    </row>
    <row r="50" spans="1:17">
      <c r="A50" s="369" t="s">
        <v>128</v>
      </c>
      <c r="B50" s="361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  <c r="N50" s="361"/>
      <c r="O50" s="361"/>
      <c r="P50" s="361"/>
      <c r="Q50" s="362"/>
    </row>
  </sheetData>
  <mergeCells count="7">
    <mergeCell ref="A50:Q5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46"/>
  <sheetViews>
    <sheetView rightToLeft="1" view="pageBreakPreview" topLeftCell="A19" zoomScaleNormal="100" zoomScaleSheetLayoutView="100" workbookViewId="0">
      <selection activeCell="V8" sqref="V8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customWidth="1"/>
    <col min="22" max="22" width="14.85546875" bestFit="1" customWidth="1"/>
  </cols>
  <sheetData>
    <row r="1" spans="1:22" ht="20.100000000000001" customHeight="1">
      <c r="A1" s="376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</row>
    <row r="2" spans="1:22" ht="20.100000000000001" customHeight="1">
      <c r="A2" s="377" t="s">
        <v>89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</row>
    <row r="3" spans="1:22" ht="20.100000000000001" customHeight="1">
      <c r="A3" s="378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</row>
    <row r="5" spans="1:22" ht="15.75">
      <c r="A5" s="379" t="s">
        <v>131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</row>
    <row r="7" spans="1:22" ht="15.75">
      <c r="C7" s="380" t="s">
        <v>105</v>
      </c>
      <c r="D7" s="321"/>
      <c r="E7" s="321"/>
      <c r="F7" s="321"/>
      <c r="G7" s="321"/>
      <c r="H7" s="321"/>
      <c r="I7" s="321"/>
      <c r="J7" s="321"/>
      <c r="K7" s="321"/>
      <c r="M7" s="381" t="s">
        <v>7</v>
      </c>
      <c r="N7" s="321"/>
      <c r="O7" s="321"/>
      <c r="P7" s="321"/>
      <c r="Q7" s="321"/>
      <c r="R7" s="321"/>
      <c r="S7" s="321"/>
      <c r="T7" s="321"/>
      <c r="U7" s="321"/>
    </row>
    <row r="8" spans="1:22" ht="31.5">
      <c r="A8" s="219" t="s">
        <v>132</v>
      </c>
      <c r="C8" s="220" t="s">
        <v>103</v>
      </c>
      <c r="E8" s="221" t="s">
        <v>133</v>
      </c>
      <c r="G8" s="222" t="s">
        <v>134</v>
      </c>
      <c r="I8" s="223" t="s">
        <v>135</v>
      </c>
      <c r="K8" s="224" t="s">
        <v>136</v>
      </c>
      <c r="M8" s="225" t="s">
        <v>103</v>
      </c>
      <c r="O8" s="226" t="s">
        <v>133</v>
      </c>
      <c r="Q8" s="227" t="s">
        <v>134</v>
      </c>
      <c r="S8" s="228" t="s">
        <v>135</v>
      </c>
      <c r="U8" s="229" t="s">
        <v>136</v>
      </c>
      <c r="V8" s="302"/>
    </row>
    <row r="9" spans="1:22" ht="18.75">
      <c r="A9" s="230" t="s">
        <v>17</v>
      </c>
      <c r="C9" s="297">
        <v>0</v>
      </c>
      <c r="D9" s="297"/>
      <c r="E9" s="297">
        <v>-473470544</v>
      </c>
      <c r="F9" s="297"/>
      <c r="G9" s="297">
        <v>-226677765</v>
      </c>
      <c r="H9" s="297"/>
      <c r="I9" s="297">
        <v>-700148309</v>
      </c>
      <c r="J9" s="297"/>
      <c r="K9" s="299">
        <v>-2.6689271397797288E-3</v>
      </c>
      <c r="L9" s="297"/>
      <c r="M9" s="297">
        <v>0</v>
      </c>
      <c r="N9" s="297"/>
      <c r="O9" s="297">
        <v>-473470544</v>
      </c>
      <c r="P9" s="297"/>
      <c r="Q9" s="297">
        <v>-226677765</v>
      </c>
      <c r="R9" s="297"/>
      <c r="S9" s="297">
        <v>-700148309</v>
      </c>
      <c r="U9" s="299">
        <v>-2.6689271397797288E-3</v>
      </c>
      <c r="V9" s="303"/>
    </row>
    <row r="10" spans="1:22" ht="18.75">
      <c r="A10" s="231" t="s">
        <v>137</v>
      </c>
      <c r="C10" s="297">
        <v>0</v>
      </c>
      <c r="D10" s="297"/>
      <c r="E10" s="297">
        <v>-1295982747</v>
      </c>
      <c r="F10" s="297"/>
      <c r="G10" s="297">
        <v>0</v>
      </c>
      <c r="H10" s="297"/>
      <c r="I10" s="297">
        <v>-1295982747</v>
      </c>
      <c r="J10" s="297"/>
      <c r="K10" s="299">
        <v>-4.9402154967635378E-3</v>
      </c>
      <c r="L10" s="297"/>
      <c r="M10" s="297">
        <v>0</v>
      </c>
      <c r="N10" s="297"/>
      <c r="O10" s="297">
        <v>-1295982747</v>
      </c>
      <c r="P10" s="297"/>
      <c r="Q10" s="297">
        <v>0</v>
      </c>
      <c r="R10" s="297"/>
      <c r="S10" s="297">
        <v>-1295982747</v>
      </c>
      <c r="U10" s="299">
        <v>-4.9402154967635378E-3</v>
      </c>
      <c r="V10" s="303"/>
    </row>
    <row r="11" spans="1:22" ht="18.75">
      <c r="A11" s="232" t="s">
        <v>21</v>
      </c>
      <c r="C11" s="297">
        <v>0</v>
      </c>
      <c r="D11" s="297"/>
      <c r="E11" s="297">
        <v>2624146018</v>
      </c>
      <c r="F11" s="297"/>
      <c r="G11" s="297">
        <v>0</v>
      </c>
      <c r="H11" s="297"/>
      <c r="I11" s="297">
        <v>2624146018</v>
      </c>
      <c r="J11" s="297"/>
      <c r="K11" s="299">
        <v>1.0003101394600533E-2</v>
      </c>
      <c r="L11" s="297"/>
      <c r="M11" s="297">
        <v>0</v>
      </c>
      <c r="N11" s="297"/>
      <c r="O11" s="297">
        <v>2624146018</v>
      </c>
      <c r="P11" s="297"/>
      <c r="Q11" s="297">
        <v>0</v>
      </c>
      <c r="R11" s="297"/>
      <c r="S11" s="297">
        <v>2624146018</v>
      </c>
      <c r="U11" s="299">
        <v>1.0003101394600533E-2</v>
      </c>
      <c r="V11" s="303"/>
    </row>
    <row r="12" spans="1:22" ht="18.75">
      <c r="A12" s="233" t="s">
        <v>22</v>
      </c>
      <c r="C12" s="297">
        <v>0</v>
      </c>
      <c r="D12" s="297"/>
      <c r="E12" s="297">
        <v>-481750</v>
      </c>
      <c r="F12" s="297"/>
      <c r="G12" s="297">
        <v>0</v>
      </c>
      <c r="H12" s="297"/>
      <c r="I12" s="297">
        <v>-481750</v>
      </c>
      <c r="J12" s="297"/>
      <c r="K12" s="299">
        <v>-1.8364047060619044E-6</v>
      </c>
      <c r="L12" s="297"/>
      <c r="M12" s="297">
        <v>0</v>
      </c>
      <c r="N12" s="297"/>
      <c r="O12" s="297">
        <v>-481750</v>
      </c>
      <c r="P12" s="297"/>
      <c r="Q12" s="297">
        <v>0</v>
      </c>
      <c r="R12" s="297"/>
      <c r="S12" s="297">
        <v>-481750</v>
      </c>
      <c r="U12" s="299">
        <v>-1.8364047060619044E-6</v>
      </c>
      <c r="V12" s="303"/>
    </row>
    <row r="13" spans="1:22" ht="18.75">
      <c r="A13" s="234" t="s">
        <v>23</v>
      </c>
      <c r="C13" s="297">
        <v>0</v>
      </c>
      <c r="D13" s="297"/>
      <c r="E13" s="297">
        <v>-1210007363</v>
      </c>
      <c r="F13" s="297"/>
      <c r="G13" s="297">
        <v>0</v>
      </c>
      <c r="H13" s="297"/>
      <c r="I13" s="297">
        <v>-1210007363</v>
      </c>
      <c r="J13" s="297"/>
      <c r="K13" s="299">
        <v>-4.6124820254961185E-3</v>
      </c>
      <c r="L13" s="297"/>
      <c r="M13" s="297">
        <v>0</v>
      </c>
      <c r="N13" s="297"/>
      <c r="O13" s="297">
        <v>-1210007363</v>
      </c>
      <c r="P13" s="297"/>
      <c r="Q13" s="297">
        <v>0</v>
      </c>
      <c r="R13" s="297"/>
      <c r="S13" s="297">
        <v>-1210007363</v>
      </c>
      <c r="U13" s="299">
        <v>-4.6124820254961185E-3</v>
      </c>
      <c r="V13" s="303"/>
    </row>
    <row r="14" spans="1:22" ht="18.75">
      <c r="A14" s="235" t="s">
        <v>24</v>
      </c>
      <c r="C14" s="297">
        <v>0</v>
      </c>
      <c r="D14" s="297"/>
      <c r="E14" s="297">
        <v>7327159250</v>
      </c>
      <c r="F14" s="297"/>
      <c r="G14" s="297">
        <v>0</v>
      </c>
      <c r="H14" s="297"/>
      <c r="I14" s="297">
        <v>7327159250</v>
      </c>
      <c r="J14" s="297"/>
      <c r="K14" s="299">
        <v>2.7930731144296863E-2</v>
      </c>
      <c r="L14" s="297"/>
      <c r="M14" s="297">
        <v>0</v>
      </c>
      <c r="N14" s="297"/>
      <c r="O14" s="297">
        <v>7327159250</v>
      </c>
      <c r="P14" s="297"/>
      <c r="Q14" s="297">
        <v>0</v>
      </c>
      <c r="R14" s="297"/>
      <c r="S14" s="297">
        <v>7327159250</v>
      </c>
      <c r="U14" s="299">
        <v>2.7930731144296863E-2</v>
      </c>
      <c r="V14" s="303"/>
    </row>
    <row r="15" spans="1:22" ht="18.75">
      <c r="A15" s="236" t="s">
        <v>25</v>
      </c>
      <c r="C15" s="297">
        <v>0</v>
      </c>
      <c r="D15" s="297"/>
      <c r="E15" s="297">
        <v>2803221000</v>
      </c>
      <c r="F15" s="297"/>
      <c r="G15" s="297">
        <v>0</v>
      </c>
      <c r="H15" s="297"/>
      <c r="I15" s="297">
        <v>2803221000</v>
      </c>
      <c r="J15" s="297"/>
      <c r="K15" s="299">
        <v>1.068572545206343E-2</v>
      </c>
      <c r="L15" s="297"/>
      <c r="M15" s="297">
        <v>0</v>
      </c>
      <c r="N15" s="297"/>
      <c r="O15" s="297">
        <v>2803221000</v>
      </c>
      <c r="P15" s="297"/>
      <c r="Q15" s="297">
        <v>0</v>
      </c>
      <c r="R15" s="297"/>
      <c r="S15" s="297">
        <v>2803221000</v>
      </c>
      <c r="U15" s="299">
        <v>1.068572545206343E-2</v>
      </c>
      <c r="V15" s="303"/>
    </row>
    <row r="16" spans="1:22" ht="18.75">
      <c r="A16" s="237" t="s">
        <v>26</v>
      </c>
      <c r="C16" s="297">
        <v>0</v>
      </c>
      <c r="D16" s="297"/>
      <c r="E16" s="297">
        <v>22705503768</v>
      </c>
      <c r="F16" s="297"/>
      <c r="G16" s="297">
        <v>0</v>
      </c>
      <c r="H16" s="297"/>
      <c r="I16" s="297">
        <v>22705503768</v>
      </c>
      <c r="J16" s="297"/>
      <c r="K16" s="299">
        <v>8.655214109613181E-2</v>
      </c>
      <c r="L16" s="297"/>
      <c r="M16" s="297">
        <v>0</v>
      </c>
      <c r="N16" s="297"/>
      <c r="O16" s="297">
        <v>22705503768</v>
      </c>
      <c r="P16" s="297"/>
      <c r="Q16" s="297">
        <v>0</v>
      </c>
      <c r="R16" s="297"/>
      <c r="S16" s="297">
        <v>22705503768</v>
      </c>
      <c r="U16" s="299">
        <v>8.655214109613181E-2</v>
      </c>
      <c r="V16" s="303"/>
    </row>
    <row r="17" spans="1:22" ht="18.75">
      <c r="A17" s="238" t="s">
        <v>27</v>
      </c>
      <c r="C17" s="297">
        <v>0</v>
      </c>
      <c r="D17" s="297"/>
      <c r="E17" s="297">
        <v>38380270500</v>
      </c>
      <c r="F17" s="297"/>
      <c r="G17" s="297">
        <v>0</v>
      </c>
      <c r="H17" s="297"/>
      <c r="I17" s="297">
        <v>38380270500</v>
      </c>
      <c r="J17" s="297"/>
      <c r="K17" s="299">
        <v>0.14630349634899611</v>
      </c>
      <c r="L17" s="297"/>
      <c r="M17" s="297">
        <v>0</v>
      </c>
      <c r="N17" s="297"/>
      <c r="O17" s="297">
        <v>38380270500</v>
      </c>
      <c r="P17" s="297"/>
      <c r="Q17" s="297">
        <v>0</v>
      </c>
      <c r="R17" s="297"/>
      <c r="S17" s="297">
        <v>38380270500</v>
      </c>
      <c r="U17" s="299">
        <v>0.14630349634899611</v>
      </c>
      <c r="V17" s="303"/>
    </row>
    <row r="18" spans="1:22" ht="30">
      <c r="A18" s="239" t="s">
        <v>28</v>
      </c>
      <c r="C18" s="297">
        <v>0</v>
      </c>
      <c r="D18" s="297"/>
      <c r="E18" s="297">
        <v>0</v>
      </c>
      <c r="F18" s="297"/>
      <c r="G18" s="297">
        <v>-160347307</v>
      </c>
      <c r="H18" s="297"/>
      <c r="I18" s="297">
        <v>-160347307</v>
      </c>
      <c r="J18" s="297"/>
      <c r="K18" s="299">
        <v>-6.1123518252029674E-4</v>
      </c>
      <c r="L18" s="297"/>
      <c r="M18" s="297">
        <v>0</v>
      </c>
      <c r="N18" s="297"/>
      <c r="O18" s="297">
        <v>0</v>
      </c>
      <c r="P18" s="297"/>
      <c r="Q18" s="297">
        <v>-160347307</v>
      </c>
      <c r="R18" s="297"/>
      <c r="S18" s="297">
        <v>-160347307</v>
      </c>
      <c r="U18" s="299">
        <v>-6.1123518252029674E-4</v>
      </c>
      <c r="V18" s="303"/>
    </row>
    <row r="19" spans="1:22" ht="18.75">
      <c r="A19" s="240" t="s">
        <v>29</v>
      </c>
      <c r="C19" s="297">
        <v>0</v>
      </c>
      <c r="D19" s="297"/>
      <c r="E19" s="297">
        <v>1113336000</v>
      </c>
      <c r="F19" s="297"/>
      <c r="G19" s="297">
        <v>0</v>
      </c>
      <c r="H19" s="297"/>
      <c r="I19" s="297">
        <v>1113336000</v>
      </c>
      <c r="J19" s="297"/>
      <c r="K19" s="299">
        <v>4.243976066067745E-3</v>
      </c>
      <c r="L19" s="297"/>
      <c r="M19" s="297">
        <v>0</v>
      </c>
      <c r="N19" s="297"/>
      <c r="O19" s="297">
        <v>1113336000</v>
      </c>
      <c r="P19" s="297"/>
      <c r="Q19" s="297">
        <v>0</v>
      </c>
      <c r="R19" s="297"/>
      <c r="S19" s="297">
        <v>1113336000</v>
      </c>
      <c r="U19" s="299">
        <v>4.243976066067745E-3</v>
      </c>
      <c r="V19" s="303"/>
    </row>
    <row r="20" spans="1:22" ht="18.75">
      <c r="A20" s="241" t="s">
        <v>30</v>
      </c>
      <c r="C20" s="297">
        <v>0</v>
      </c>
      <c r="D20" s="297"/>
      <c r="E20" s="297">
        <v>6032323556</v>
      </c>
      <c r="F20" s="297"/>
      <c r="G20" s="297">
        <v>363826625</v>
      </c>
      <c r="H20" s="297"/>
      <c r="I20" s="297">
        <v>6396150181</v>
      </c>
      <c r="J20" s="297"/>
      <c r="K20" s="299">
        <v>2.4381775387788483E-2</v>
      </c>
      <c r="L20" s="297"/>
      <c r="M20" s="297">
        <v>0</v>
      </c>
      <c r="N20" s="297"/>
      <c r="O20" s="297">
        <v>6032323556</v>
      </c>
      <c r="P20" s="297"/>
      <c r="Q20" s="297">
        <v>363826625</v>
      </c>
      <c r="R20" s="297"/>
      <c r="S20" s="297">
        <v>6396150181</v>
      </c>
      <c r="U20" s="299">
        <v>2.4381775387788483E-2</v>
      </c>
      <c r="V20" s="303"/>
    </row>
    <row r="21" spans="1:22" ht="18.75">
      <c r="A21" s="242" t="s">
        <v>31</v>
      </c>
      <c r="C21" s="297">
        <v>0</v>
      </c>
      <c r="D21" s="297"/>
      <c r="E21" s="297">
        <v>3480169050</v>
      </c>
      <c r="F21" s="297"/>
      <c r="G21" s="297">
        <v>0</v>
      </c>
      <c r="H21" s="297"/>
      <c r="I21" s="297">
        <v>3480169050</v>
      </c>
      <c r="J21" s="297"/>
      <c r="K21" s="299">
        <v>1.3266214470806408E-2</v>
      </c>
      <c r="L21" s="297"/>
      <c r="M21" s="297">
        <v>0</v>
      </c>
      <c r="N21" s="297"/>
      <c r="O21" s="297">
        <v>3480169050</v>
      </c>
      <c r="P21" s="297"/>
      <c r="Q21" s="297">
        <v>0</v>
      </c>
      <c r="R21" s="297"/>
      <c r="S21" s="297">
        <v>3480169050</v>
      </c>
      <c r="U21" s="299">
        <v>1.3266214470806408E-2</v>
      </c>
      <c r="V21" s="303"/>
    </row>
    <row r="22" spans="1:22" ht="30">
      <c r="A22" s="243" t="s">
        <v>32</v>
      </c>
      <c r="C22" s="297">
        <v>0</v>
      </c>
      <c r="D22" s="297"/>
      <c r="E22" s="297">
        <v>2985461535</v>
      </c>
      <c r="F22" s="297"/>
      <c r="G22" s="297">
        <v>0</v>
      </c>
      <c r="H22" s="297"/>
      <c r="I22" s="297">
        <v>2985461535</v>
      </c>
      <c r="J22" s="297"/>
      <c r="K22" s="299">
        <v>1.1380416424786294E-2</v>
      </c>
      <c r="L22" s="297"/>
      <c r="M22" s="297">
        <v>0</v>
      </c>
      <c r="N22" s="297"/>
      <c r="O22" s="297">
        <v>2985461535</v>
      </c>
      <c r="P22" s="297"/>
      <c r="Q22" s="297">
        <v>0</v>
      </c>
      <c r="R22" s="297"/>
      <c r="S22" s="297">
        <v>2985461535</v>
      </c>
      <c r="U22" s="299">
        <v>1.1380416424786294E-2</v>
      </c>
      <c r="V22" s="303"/>
    </row>
    <row r="23" spans="1:22" ht="18.75">
      <c r="A23" s="244" t="s">
        <v>34</v>
      </c>
      <c r="C23" s="297">
        <v>0</v>
      </c>
      <c r="D23" s="297"/>
      <c r="E23" s="297">
        <v>7476250050</v>
      </c>
      <c r="F23" s="297"/>
      <c r="G23" s="297">
        <v>3734681600</v>
      </c>
      <c r="H23" s="297"/>
      <c r="I23" s="297">
        <v>11210931650</v>
      </c>
      <c r="J23" s="297"/>
      <c r="K23" s="299">
        <v>4.2735459556613078E-2</v>
      </c>
      <c r="L23" s="297"/>
      <c r="M23" s="297">
        <v>0</v>
      </c>
      <c r="N23" s="297"/>
      <c r="O23" s="297">
        <v>7476250050</v>
      </c>
      <c r="P23" s="297"/>
      <c r="Q23" s="297">
        <v>3734681600</v>
      </c>
      <c r="R23" s="297"/>
      <c r="S23" s="297">
        <v>11210931650</v>
      </c>
      <c r="U23" s="299">
        <v>4.2735459556613078E-2</v>
      </c>
      <c r="V23" s="303"/>
    </row>
    <row r="24" spans="1:22" ht="18.75">
      <c r="A24" s="245" t="s">
        <v>35</v>
      </c>
      <c r="C24" s="297">
        <v>0</v>
      </c>
      <c r="D24" s="297"/>
      <c r="E24" s="297">
        <v>-4652154000</v>
      </c>
      <c r="F24" s="297"/>
      <c r="G24" s="297">
        <v>0</v>
      </c>
      <c r="H24" s="297"/>
      <c r="I24" s="297">
        <v>-4652154000</v>
      </c>
      <c r="J24" s="297"/>
      <c r="K24" s="299">
        <v>-1.7733757133211649E-2</v>
      </c>
      <c r="L24" s="297"/>
      <c r="M24" s="297">
        <v>0</v>
      </c>
      <c r="N24" s="297"/>
      <c r="O24" s="297">
        <v>-4652154000</v>
      </c>
      <c r="P24" s="297"/>
      <c r="Q24" s="297">
        <v>0</v>
      </c>
      <c r="R24" s="297"/>
      <c r="S24" s="297">
        <v>-4652154000</v>
      </c>
      <c r="U24" s="299">
        <v>-1.7733757133211649E-2</v>
      </c>
      <c r="V24" s="303"/>
    </row>
    <row r="25" spans="1:22" ht="18.75">
      <c r="A25" s="246" t="s">
        <v>36</v>
      </c>
      <c r="C25" s="297">
        <v>0</v>
      </c>
      <c r="D25" s="297"/>
      <c r="E25" s="297">
        <v>4327920815</v>
      </c>
      <c r="F25" s="297"/>
      <c r="G25" s="297">
        <v>0</v>
      </c>
      <c r="H25" s="297"/>
      <c r="I25" s="297">
        <v>4327920815</v>
      </c>
      <c r="J25" s="297"/>
      <c r="K25" s="299">
        <v>1.6497797928654433E-2</v>
      </c>
      <c r="L25" s="297"/>
      <c r="M25" s="297">
        <v>0</v>
      </c>
      <c r="N25" s="297"/>
      <c r="O25" s="297">
        <v>4327920815</v>
      </c>
      <c r="P25" s="297"/>
      <c r="Q25" s="297">
        <v>0</v>
      </c>
      <c r="R25" s="297"/>
      <c r="S25" s="297">
        <v>4327920815</v>
      </c>
      <c r="U25" s="299">
        <v>1.6497797928654433E-2</v>
      </c>
      <c r="V25" s="303"/>
    </row>
    <row r="26" spans="1:22" ht="18.75">
      <c r="A26" s="247" t="s">
        <v>37</v>
      </c>
      <c r="C26" s="297">
        <v>0</v>
      </c>
      <c r="D26" s="297"/>
      <c r="E26" s="297">
        <v>14011702074</v>
      </c>
      <c r="F26" s="297"/>
      <c r="G26" s="297">
        <v>0</v>
      </c>
      <c r="H26" s="297"/>
      <c r="I26" s="297">
        <v>14011702074</v>
      </c>
      <c r="J26" s="297"/>
      <c r="K26" s="299">
        <v>5.3411843546717061E-2</v>
      </c>
      <c r="L26" s="297"/>
      <c r="M26" s="297">
        <v>0</v>
      </c>
      <c r="N26" s="297"/>
      <c r="O26" s="297">
        <v>14011702074</v>
      </c>
      <c r="P26" s="297"/>
      <c r="Q26" s="297">
        <v>0</v>
      </c>
      <c r="R26" s="297"/>
      <c r="S26" s="297">
        <v>14011702074</v>
      </c>
      <c r="U26" s="299">
        <v>5.3411843546717061E-2</v>
      </c>
      <c r="V26" s="303"/>
    </row>
    <row r="27" spans="1:22" ht="18.75">
      <c r="A27" s="248" t="s">
        <v>38</v>
      </c>
      <c r="C27" s="297">
        <v>0</v>
      </c>
      <c r="D27" s="297"/>
      <c r="E27" s="297">
        <v>3311379360</v>
      </c>
      <c r="F27" s="297"/>
      <c r="G27" s="297">
        <v>0</v>
      </c>
      <c r="H27" s="297"/>
      <c r="I27" s="297">
        <v>3311379360</v>
      </c>
      <c r="J27" s="297"/>
      <c r="K27" s="299">
        <v>1.262279738507578E-2</v>
      </c>
      <c r="L27" s="297"/>
      <c r="M27" s="297">
        <v>0</v>
      </c>
      <c r="N27" s="297"/>
      <c r="O27" s="297">
        <v>3311379360</v>
      </c>
      <c r="P27" s="297"/>
      <c r="Q27" s="297">
        <v>0</v>
      </c>
      <c r="R27" s="297"/>
      <c r="S27" s="297">
        <v>3311379360</v>
      </c>
      <c r="U27" s="299">
        <v>1.262279738507578E-2</v>
      </c>
      <c r="V27" s="303"/>
    </row>
    <row r="28" spans="1:22" ht="18.75">
      <c r="A28" s="249" t="s">
        <v>40</v>
      </c>
      <c r="C28" s="297">
        <v>0</v>
      </c>
      <c r="D28" s="297"/>
      <c r="E28" s="297">
        <v>6210824400</v>
      </c>
      <c r="F28" s="297"/>
      <c r="G28" s="297">
        <v>8549311398</v>
      </c>
      <c r="H28" s="297"/>
      <c r="I28" s="297">
        <v>14760135798</v>
      </c>
      <c r="J28" s="297"/>
      <c r="K28" s="299">
        <v>5.6264832053056525E-2</v>
      </c>
      <c r="L28" s="297"/>
      <c r="M28" s="297">
        <v>0</v>
      </c>
      <c r="N28" s="297"/>
      <c r="O28" s="297">
        <v>6210824400</v>
      </c>
      <c r="P28" s="297"/>
      <c r="Q28" s="297">
        <v>8549311398</v>
      </c>
      <c r="R28" s="297"/>
      <c r="S28" s="297">
        <v>14760135798</v>
      </c>
      <c r="U28" s="299">
        <v>5.6264832053056525E-2</v>
      </c>
      <c r="V28" s="303"/>
    </row>
    <row r="29" spans="1:22" ht="18.75">
      <c r="A29" s="250" t="s">
        <v>41</v>
      </c>
      <c r="C29" s="297">
        <v>367500000</v>
      </c>
      <c r="D29" s="297"/>
      <c r="E29" s="297">
        <v>-678439125</v>
      </c>
      <c r="F29" s="297"/>
      <c r="G29" s="297">
        <v>0</v>
      </c>
      <c r="H29" s="297"/>
      <c r="I29" s="297">
        <v>-310939125</v>
      </c>
      <c r="J29" s="297"/>
      <c r="K29" s="299">
        <v>-1.1852829734276507E-3</v>
      </c>
      <c r="L29" s="297"/>
      <c r="M29" s="297">
        <v>367500000</v>
      </c>
      <c r="N29" s="297"/>
      <c r="O29" s="297">
        <v>-678439125</v>
      </c>
      <c r="P29" s="297"/>
      <c r="Q29" s="297">
        <v>0</v>
      </c>
      <c r="R29" s="297"/>
      <c r="S29" s="297">
        <v>-310939125</v>
      </c>
      <c r="U29" s="299">
        <v>-1.1852829734276507E-3</v>
      </c>
      <c r="V29" s="303"/>
    </row>
    <row r="30" spans="1:22" ht="18.75">
      <c r="A30" s="251" t="s">
        <v>42</v>
      </c>
      <c r="C30" s="297">
        <v>0</v>
      </c>
      <c r="D30" s="297"/>
      <c r="E30" s="297">
        <v>7868004439</v>
      </c>
      <c r="F30" s="297"/>
      <c r="G30" s="297">
        <v>0</v>
      </c>
      <c r="H30" s="297"/>
      <c r="I30" s="297">
        <v>7868004439</v>
      </c>
      <c r="J30" s="297"/>
      <c r="K30" s="299">
        <v>2.999240348540852E-2</v>
      </c>
      <c r="L30" s="297"/>
      <c r="M30" s="297">
        <v>0</v>
      </c>
      <c r="N30" s="297"/>
      <c r="O30" s="297">
        <v>7868004439</v>
      </c>
      <c r="P30" s="297"/>
      <c r="Q30" s="297">
        <v>0</v>
      </c>
      <c r="R30" s="297"/>
      <c r="S30" s="297">
        <v>7868004439</v>
      </c>
      <c r="U30" s="299">
        <v>2.999240348540852E-2</v>
      </c>
      <c r="V30" s="303"/>
    </row>
    <row r="31" spans="1:22" ht="18.75">
      <c r="A31" s="252" t="s">
        <v>43</v>
      </c>
      <c r="C31" s="297">
        <v>0</v>
      </c>
      <c r="D31" s="297"/>
      <c r="E31" s="297">
        <v>1824927726</v>
      </c>
      <c r="F31" s="297"/>
      <c r="G31" s="297">
        <v>0</v>
      </c>
      <c r="H31" s="297"/>
      <c r="I31" s="297">
        <v>1824927726</v>
      </c>
      <c r="J31" s="297"/>
      <c r="K31" s="299">
        <v>6.956524886869226E-3</v>
      </c>
      <c r="L31" s="297"/>
      <c r="M31" s="297">
        <v>0</v>
      </c>
      <c r="N31" s="297"/>
      <c r="O31" s="297">
        <v>1824927726</v>
      </c>
      <c r="P31" s="297"/>
      <c r="Q31" s="297">
        <v>0</v>
      </c>
      <c r="R31" s="297"/>
      <c r="S31" s="297">
        <v>1824927726</v>
      </c>
      <c r="U31" s="299">
        <v>6.956524886869226E-3</v>
      </c>
      <c r="V31" s="303"/>
    </row>
    <row r="32" spans="1:22" ht="18.75">
      <c r="A32" s="253" t="s">
        <v>44</v>
      </c>
      <c r="C32" s="297">
        <v>0</v>
      </c>
      <c r="D32" s="297"/>
      <c r="E32" s="297">
        <v>3504026250</v>
      </c>
      <c r="F32" s="297"/>
      <c r="G32" s="297">
        <v>0</v>
      </c>
      <c r="H32" s="297"/>
      <c r="I32" s="297">
        <v>3504026250</v>
      </c>
      <c r="J32" s="297"/>
      <c r="K32" s="299">
        <v>1.3357156815079287E-2</v>
      </c>
      <c r="L32" s="297"/>
      <c r="M32" s="297">
        <v>0</v>
      </c>
      <c r="N32" s="297"/>
      <c r="O32" s="297">
        <v>3504026250</v>
      </c>
      <c r="P32" s="297"/>
      <c r="Q32" s="297">
        <v>0</v>
      </c>
      <c r="R32" s="297"/>
      <c r="S32" s="297">
        <v>3504026250</v>
      </c>
      <c r="U32" s="299">
        <v>1.3357156815079287E-2</v>
      </c>
      <c r="V32" s="303"/>
    </row>
    <row r="33" spans="1:22" ht="18.75">
      <c r="A33" s="254" t="s">
        <v>45</v>
      </c>
      <c r="C33" s="297">
        <v>0</v>
      </c>
      <c r="D33" s="297"/>
      <c r="E33" s="297">
        <v>32396209305</v>
      </c>
      <c r="F33" s="297"/>
      <c r="G33" s="297">
        <v>0</v>
      </c>
      <c r="H33" s="297"/>
      <c r="I33" s="297">
        <v>32396209305</v>
      </c>
      <c r="J33" s="297"/>
      <c r="K33" s="299">
        <v>0.12349258168400302</v>
      </c>
      <c r="L33" s="297"/>
      <c r="M33" s="297">
        <v>0</v>
      </c>
      <c r="N33" s="297"/>
      <c r="O33" s="297">
        <v>32396209305</v>
      </c>
      <c r="P33" s="297"/>
      <c r="Q33" s="297">
        <v>0</v>
      </c>
      <c r="R33" s="297"/>
      <c r="S33" s="297">
        <v>32396209305</v>
      </c>
      <c r="U33" s="299">
        <v>0.12349258168400302</v>
      </c>
      <c r="V33" s="303"/>
    </row>
    <row r="34" spans="1:22" ht="18.75">
      <c r="A34" s="255" t="s">
        <v>138</v>
      </c>
      <c r="C34" s="297">
        <v>0</v>
      </c>
      <c r="D34" s="297"/>
      <c r="E34" s="297">
        <v>33785771400</v>
      </c>
      <c r="F34" s="297"/>
      <c r="G34" s="297">
        <v>0</v>
      </c>
      <c r="H34" s="297"/>
      <c r="I34" s="297">
        <v>33785771400</v>
      </c>
      <c r="J34" s="297"/>
      <c r="K34" s="299">
        <v>0.12878951654777726</v>
      </c>
      <c r="L34" s="297"/>
      <c r="M34" s="297">
        <v>0</v>
      </c>
      <c r="N34" s="297"/>
      <c r="O34" s="297">
        <v>33785771400</v>
      </c>
      <c r="P34" s="297"/>
      <c r="Q34" s="297">
        <v>0</v>
      </c>
      <c r="R34" s="297"/>
      <c r="S34" s="297">
        <v>33785771400</v>
      </c>
      <c r="U34" s="299">
        <v>0.12878951654777726</v>
      </c>
      <c r="V34" s="303"/>
    </row>
    <row r="35" spans="1:22" ht="18.75">
      <c r="A35" s="256" t="s">
        <v>47</v>
      </c>
      <c r="C35" s="297">
        <v>0</v>
      </c>
      <c r="D35" s="297"/>
      <c r="E35" s="297">
        <v>1014437966</v>
      </c>
      <c r="F35" s="297"/>
      <c r="G35" s="297">
        <v>0</v>
      </c>
      <c r="H35" s="297"/>
      <c r="I35" s="297">
        <v>1014437966</v>
      </c>
      <c r="J35" s="297"/>
      <c r="K35" s="299">
        <v>3.8669821583191826E-3</v>
      </c>
      <c r="L35" s="297"/>
      <c r="M35" s="297">
        <v>0</v>
      </c>
      <c r="N35" s="297"/>
      <c r="O35" s="297">
        <v>1014437966</v>
      </c>
      <c r="P35" s="297"/>
      <c r="Q35" s="297">
        <v>0</v>
      </c>
      <c r="R35" s="297"/>
      <c r="S35" s="297">
        <v>1014437966</v>
      </c>
      <c r="U35" s="299">
        <v>3.8669821583191826E-3</v>
      </c>
      <c r="V35" s="303"/>
    </row>
    <row r="36" spans="1:22" ht="18.75">
      <c r="A36" s="257" t="s">
        <v>48</v>
      </c>
      <c r="C36" s="297">
        <v>0</v>
      </c>
      <c r="D36" s="297"/>
      <c r="E36" s="297">
        <v>49236851</v>
      </c>
      <c r="F36" s="297"/>
      <c r="G36" s="297">
        <v>0</v>
      </c>
      <c r="H36" s="297"/>
      <c r="I36" s="297">
        <v>49236851</v>
      </c>
      <c r="J36" s="297"/>
      <c r="K36" s="299">
        <v>1.8768818866231194E-4</v>
      </c>
      <c r="L36" s="297"/>
      <c r="M36" s="297">
        <v>0</v>
      </c>
      <c r="N36" s="297"/>
      <c r="O36" s="297">
        <v>49236851</v>
      </c>
      <c r="P36" s="297"/>
      <c r="Q36" s="297">
        <v>0</v>
      </c>
      <c r="R36" s="297"/>
      <c r="S36" s="297">
        <v>49236851</v>
      </c>
      <c r="U36" s="299">
        <v>1.8768818866231194E-4</v>
      </c>
      <c r="V36" s="303"/>
    </row>
    <row r="37" spans="1:22" ht="18.75">
      <c r="A37" s="258" t="s">
        <v>139</v>
      </c>
      <c r="C37" s="297">
        <v>0</v>
      </c>
      <c r="D37" s="297"/>
      <c r="E37" s="297">
        <v>22103712635</v>
      </c>
      <c r="F37" s="297"/>
      <c r="G37" s="297">
        <v>0</v>
      </c>
      <c r="H37" s="297"/>
      <c r="I37" s="297">
        <v>22103712635</v>
      </c>
      <c r="J37" s="297"/>
      <c r="K37" s="299">
        <v>8.4258146142924706E-2</v>
      </c>
      <c r="L37" s="297"/>
      <c r="M37" s="297">
        <v>0</v>
      </c>
      <c r="N37" s="297"/>
      <c r="O37" s="297">
        <v>22103712635</v>
      </c>
      <c r="P37" s="297"/>
      <c r="Q37" s="297">
        <v>0</v>
      </c>
      <c r="R37" s="297"/>
      <c r="S37" s="297">
        <v>22103712635</v>
      </c>
      <c r="U37" s="299">
        <v>8.4258146142924706E-2</v>
      </c>
      <c r="V37" s="303"/>
    </row>
    <row r="38" spans="1:22" ht="18.75">
      <c r="A38" s="259" t="s">
        <v>140</v>
      </c>
      <c r="C38" s="297">
        <v>0</v>
      </c>
      <c r="D38" s="297"/>
      <c r="E38" s="297">
        <v>3093592428</v>
      </c>
      <c r="F38" s="297"/>
      <c r="G38" s="297">
        <v>5582655398</v>
      </c>
      <c r="H38" s="297"/>
      <c r="I38" s="297">
        <v>8676247826</v>
      </c>
      <c r="J38" s="297"/>
      <c r="K38" s="299">
        <v>3.3073383162689707E-2</v>
      </c>
      <c r="L38" s="297"/>
      <c r="M38" s="297">
        <v>0</v>
      </c>
      <c r="N38" s="297"/>
      <c r="O38" s="297">
        <v>3093592428</v>
      </c>
      <c r="P38" s="297"/>
      <c r="Q38" s="297">
        <v>5582655398</v>
      </c>
      <c r="R38" s="297"/>
      <c r="S38" s="297">
        <v>8676247826</v>
      </c>
      <c r="U38" s="299">
        <v>3.3073383162689707E-2</v>
      </c>
      <c r="V38" s="303"/>
    </row>
    <row r="39" spans="1:22" ht="30">
      <c r="A39" s="260" t="s">
        <v>51</v>
      </c>
      <c r="C39" s="297">
        <v>0</v>
      </c>
      <c r="D39" s="297"/>
      <c r="E39" s="297">
        <v>0</v>
      </c>
      <c r="F39" s="297"/>
      <c r="G39" s="297">
        <v>-357207724</v>
      </c>
      <c r="H39" s="297"/>
      <c r="I39" s="297">
        <v>-357207724</v>
      </c>
      <c r="J39" s="297"/>
      <c r="K39" s="299">
        <v>-1.3616563474732992E-3</v>
      </c>
      <c r="L39" s="297"/>
      <c r="M39" s="297">
        <v>0</v>
      </c>
      <c r="N39" s="297"/>
      <c r="O39" s="297">
        <v>0</v>
      </c>
      <c r="P39" s="297"/>
      <c r="Q39" s="297">
        <v>-357207724</v>
      </c>
      <c r="R39" s="297"/>
      <c r="S39" s="297">
        <v>-357207724</v>
      </c>
      <c r="U39" s="299">
        <v>-1.3616563474732992E-3</v>
      </c>
      <c r="V39" s="303"/>
    </row>
    <row r="40" spans="1:22" ht="18.75">
      <c r="A40" s="261" t="s">
        <v>52</v>
      </c>
      <c r="C40" s="297">
        <v>0</v>
      </c>
      <c r="D40" s="297"/>
      <c r="E40" s="297">
        <v>8649197618</v>
      </c>
      <c r="F40" s="297"/>
      <c r="G40" s="297">
        <v>0</v>
      </c>
      <c r="H40" s="297"/>
      <c r="I40" s="297">
        <v>8649197618</v>
      </c>
      <c r="J40" s="297"/>
      <c r="K40" s="299">
        <v>3.2970269246195359E-2</v>
      </c>
      <c r="L40" s="297"/>
      <c r="M40" s="297">
        <v>0</v>
      </c>
      <c r="N40" s="297"/>
      <c r="O40" s="297">
        <v>8649197618</v>
      </c>
      <c r="P40" s="297"/>
      <c r="Q40" s="297">
        <v>0</v>
      </c>
      <c r="R40" s="297"/>
      <c r="S40" s="297">
        <v>8649197618</v>
      </c>
      <c r="U40" s="299">
        <v>3.2970269246195359E-2</v>
      </c>
      <c r="V40" s="303"/>
    </row>
    <row r="41" spans="1:22" ht="30">
      <c r="A41" s="262" t="s">
        <v>53</v>
      </c>
      <c r="C41" s="297">
        <v>0</v>
      </c>
      <c r="D41" s="297"/>
      <c r="E41" s="297">
        <v>-2410250649</v>
      </c>
      <c r="F41" s="297"/>
      <c r="G41" s="297">
        <v>0</v>
      </c>
      <c r="H41" s="297"/>
      <c r="I41" s="297">
        <v>-2410250649</v>
      </c>
      <c r="J41" s="297"/>
      <c r="K41" s="299">
        <v>-9.1877439223920273E-3</v>
      </c>
      <c r="L41" s="297"/>
      <c r="M41" s="297">
        <v>0</v>
      </c>
      <c r="N41" s="297"/>
      <c r="O41" s="297">
        <v>-2410250649</v>
      </c>
      <c r="P41" s="297"/>
      <c r="Q41" s="297">
        <v>0</v>
      </c>
      <c r="R41" s="297"/>
      <c r="S41" s="297">
        <v>-2410250649</v>
      </c>
      <c r="U41" s="299">
        <v>-9.1877439223920273E-3</v>
      </c>
      <c r="V41" s="303"/>
    </row>
    <row r="42" spans="1:22" ht="18.75">
      <c r="A42" s="263" t="s">
        <v>55</v>
      </c>
      <c r="C42" s="297">
        <v>0</v>
      </c>
      <c r="D42" s="297"/>
      <c r="E42" s="297">
        <v>3864952063</v>
      </c>
      <c r="F42" s="297"/>
      <c r="G42" s="297">
        <v>980284371</v>
      </c>
      <c r="H42" s="297"/>
      <c r="I42" s="297">
        <v>4845236434</v>
      </c>
      <c r="J42" s="297"/>
      <c r="K42" s="299">
        <v>1.8469776833171147E-2</v>
      </c>
      <c r="L42" s="297"/>
      <c r="M42" s="297">
        <v>0</v>
      </c>
      <c r="N42" s="297"/>
      <c r="O42" s="297">
        <v>3864952063</v>
      </c>
      <c r="P42" s="297"/>
      <c r="Q42" s="297">
        <v>980284371</v>
      </c>
      <c r="R42" s="297"/>
      <c r="S42" s="297">
        <v>4845236434</v>
      </c>
      <c r="U42" s="299">
        <v>1.8469776833171147E-2</v>
      </c>
      <c r="V42" s="303"/>
    </row>
    <row r="43" spans="1:22" ht="18.75">
      <c r="A43" s="264" t="s">
        <v>56</v>
      </c>
      <c r="C43" s="297">
        <v>0</v>
      </c>
      <c r="D43" s="297"/>
      <c r="E43" s="297">
        <v>7429529700</v>
      </c>
      <c r="F43" s="297"/>
      <c r="G43" s="297">
        <v>0</v>
      </c>
      <c r="H43" s="297"/>
      <c r="I43" s="297">
        <v>7429529700</v>
      </c>
      <c r="J43" s="297"/>
      <c r="K43" s="299">
        <v>2.8320961712312794E-2</v>
      </c>
      <c r="L43" s="297"/>
      <c r="M43" s="297">
        <v>0</v>
      </c>
      <c r="N43" s="297"/>
      <c r="O43" s="297">
        <v>7429529700</v>
      </c>
      <c r="P43" s="297"/>
      <c r="Q43" s="297">
        <v>0</v>
      </c>
      <c r="R43" s="297"/>
      <c r="S43" s="297">
        <v>7429529700</v>
      </c>
      <c r="U43" s="299">
        <v>2.8320961712312794E-2</v>
      </c>
      <c r="V43" s="303"/>
    </row>
    <row r="44" spans="1:22" ht="19.5" thickBot="1">
      <c r="A44" s="265" t="s">
        <v>57</v>
      </c>
      <c r="C44" s="298">
        <f>SUM(C9:$C$43)</f>
        <v>367500000</v>
      </c>
      <c r="D44" s="297"/>
      <c r="E44" s="298">
        <f>SUM(E9:$E$43)</f>
        <v>237652479579</v>
      </c>
      <c r="F44" s="297"/>
      <c r="G44" s="298">
        <f>SUM(G9:$G$43)</f>
        <v>18466526596</v>
      </c>
      <c r="H44" s="297"/>
      <c r="I44" s="298">
        <f>SUM(I9:$I$43)</f>
        <v>256486506175</v>
      </c>
      <c r="J44" s="297"/>
      <c r="K44" s="397">
        <f>SUM(K9:$K$43)</f>
        <v>0.97771256249329674</v>
      </c>
      <c r="L44" s="297"/>
      <c r="M44" s="298">
        <f>SUM(M9:$M$43)</f>
        <v>367500000</v>
      </c>
      <c r="N44" s="297"/>
      <c r="O44" s="298">
        <f>SUM(O9:$O$43)</f>
        <v>237652479579</v>
      </c>
      <c r="P44" s="297"/>
      <c r="Q44" s="298">
        <f>SUM(Q9:$Q$43)</f>
        <v>18466526596</v>
      </c>
      <c r="R44" s="297"/>
      <c r="S44" s="298">
        <f>SUM(S9:$S$43)</f>
        <v>256486506175</v>
      </c>
      <c r="U44" s="301">
        <f>SUM(U9:$U$43)</f>
        <v>0.97771256249329674</v>
      </c>
    </row>
    <row r="45" spans="1:22" ht="18.75" thickTop="1">
      <c r="C45" s="266"/>
      <c r="E45" s="307"/>
      <c r="G45" s="307"/>
      <c r="I45" s="267"/>
      <c r="K45" s="268"/>
      <c r="O45" s="307"/>
      <c r="Q45" s="396"/>
      <c r="S45" s="307"/>
      <c r="U45" s="269"/>
    </row>
    <row r="46" spans="1:22"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2022-11-26T05:28:57Z</dcterms:created>
  <dcterms:modified xsi:type="dcterms:W3CDTF">2022-11-27T12:45:38Z</dcterms:modified>
</cp:coreProperties>
</file>