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1401\"/>
    </mc:Choice>
  </mc:AlternateContent>
  <xr:revisionPtr revIDLastSave="0" documentId="13_ncr:1_{3A34CE8F-8539-4641-8DA9-079D8F0A341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5" r:id="rId10"/>
    <sheet name="10" sheetId="16" r:id="rId11"/>
  </sheets>
  <definedNames>
    <definedName name="_xlnm.Print_Area" localSheetId="1">'1'!$A$1:$W$56</definedName>
    <definedName name="_xlnm.Print_Area" localSheetId="2">'2'!$A$1:$S$19</definedName>
  </definedNames>
  <calcPr calcId="191029"/>
</workbook>
</file>

<file path=xl/calcChain.xml><?xml version="1.0" encoding="utf-8"?>
<calcChain xmlns="http://schemas.openxmlformats.org/spreadsheetml/2006/main">
  <c r="E14" i="16" l="1"/>
  <c r="C14" i="16"/>
  <c r="S15" i="10"/>
  <c r="Q15" i="10"/>
  <c r="O15" i="10"/>
  <c r="M15" i="10"/>
  <c r="K15" i="10"/>
  <c r="I15" i="10"/>
  <c r="M13" i="9"/>
  <c r="S10" i="9"/>
  <c r="M10" i="9"/>
  <c r="I15" i="15" l="1"/>
  <c r="K14" i="15" s="1"/>
  <c r="E15" i="15"/>
  <c r="G11" i="15" s="1"/>
  <c r="U58" i="13"/>
  <c r="S58" i="13"/>
  <c r="Q58" i="13"/>
  <c r="O58" i="13"/>
  <c r="M58" i="13"/>
  <c r="K58" i="13"/>
  <c r="I58" i="13"/>
  <c r="G58" i="13"/>
  <c r="E58" i="13"/>
  <c r="C58" i="13"/>
  <c r="Q53" i="12"/>
  <c r="O53" i="12"/>
  <c r="M53" i="12"/>
  <c r="K53" i="12"/>
  <c r="I53" i="12"/>
  <c r="G53" i="12"/>
  <c r="E53" i="12"/>
  <c r="C53" i="12"/>
  <c r="Q39" i="11"/>
  <c r="O39" i="11"/>
  <c r="M39" i="11"/>
  <c r="K39" i="11"/>
  <c r="I39" i="11"/>
  <c r="G39" i="11"/>
  <c r="E39" i="11"/>
  <c r="C39" i="11"/>
  <c r="S13" i="9"/>
  <c r="Q13" i="9"/>
  <c r="O13" i="9"/>
  <c r="K13" i="9"/>
  <c r="I13" i="9"/>
  <c r="E11" i="8"/>
  <c r="I10" i="8"/>
  <c r="G10" i="8"/>
  <c r="I9" i="8"/>
  <c r="G9" i="8"/>
  <c r="I8" i="8"/>
  <c r="G8" i="8"/>
  <c r="G11" i="8" s="1"/>
  <c r="S16" i="6"/>
  <c r="Q16" i="6"/>
  <c r="O16" i="6"/>
  <c r="M16" i="6"/>
  <c r="K16" i="6"/>
  <c r="W55" i="2"/>
  <c r="U55" i="2"/>
  <c r="S55" i="2"/>
  <c r="Q55" i="2"/>
  <c r="O55" i="2"/>
  <c r="M55" i="2"/>
  <c r="L55" i="2"/>
  <c r="J55" i="2"/>
  <c r="I55" i="2"/>
  <c r="G55" i="2"/>
  <c r="E55" i="2"/>
  <c r="C55" i="2"/>
  <c r="G12" i="15" l="1"/>
  <c r="K10" i="15"/>
  <c r="K9" i="15"/>
  <c r="G9" i="15"/>
  <c r="I11" i="8"/>
  <c r="G10" i="15"/>
  <c r="K11" i="15"/>
  <c r="K12" i="15"/>
  <c r="K13" i="15"/>
  <c r="G15" i="15" l="1"/>
  <c r="K15" i="15"/>
</calcChain>
</file>

<file path=xl/sharedStrings.xml><?xml version="1.0" encoding="utf-8"?>
<sst xmlns="http://schemas.openxmlformats.org/spreadsheetml/2006/main" count="424" uniqueCount="174">
  <si>
    <t>‫صندوق سرمايه گذاري رشد سامان</t>
  </si>
  <si>
    <t>‫صورت وضعیت پورتفوی</t>
  </si>
  <si>
    <t>‫برای ماه منتهی به 1401/12/29</t>
  </si>
  <si>
    <t>‫1- سرمایه گذاری ها</t>
  </si>
  <si>
    <t>‫1-1- سرمایه گذاری در سهام و حق تقدم سهام</t>
  </si>
  <si>
    <t>‫1401/11/30</t>
  </si>
  <si>
    <t>‫تغییرات طی دوره</t>
  </si>
  <si>
    <t>‫1401/12/29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</si>
  <si>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</si>
  <si>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</si>
  <si>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</si>
  <si>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</si>
  <si>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</si>
  <si>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</si>
  <si>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</si>
  <si>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</si>
  <si>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</si>
  <si>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‫آتيه دماوند</t>
  </si>
  <si>
    <t>‫بانک سامان</t>
  </si>
  <si>
    <t>‫برق مپنا</t>
  </si>
  <si>
    <t>‫بيمه اتكايي آواي پارس70% تاديه</t>
  </si>
  <si>
    <t>‫بيمه اتكايي تهران رواك50%تا-پذ</t>
  </si>
  <si>
    <t>‫بيمه اتكايي تهران رواک50%تاديه</t>
  </si>
  <si>
    <t>‫بيمه البرز</t>
  </si>
  <si>
    <t>‫تامين سرمايه كيميا</t>
  </si>
  <si>
    <t>‫تامين سرمايه نوين</t>
  </si>
  <si>
    <t>‫حمل و نقل ريلي پارسيان</t>
  </si>
  <si>
    <t>‫دارويي تامين</t>
  </si>
  <si>
    <t>‫سرمايه سبحان</t>
  </si>
  <si>
    <t>‫سرمايه گذاري آرمان گستر پاريز</t>
  </si>
  <si>
    <t>‫سرمايه گذاري صدرتامين</t>
  </si>
  <si>
    <t>‫سرمايه گذاري غدير</t>
  </si>
  <si>
    <t>‫سرمايه گذاري ملي ايران</t>
  </si>
  <si>
    <t>‫سيمان صوفيان</t>
  </si>
  <si>
    <t>‫سينا دارو</t>
  </si>
  <si>
    <t>‫صنايع شيميايي كيمياگران امروز</t>
  </si>
  <si>
    <t>‫صنايع پتروشيمي خليج فارس</t>
  </si>
  <si>
    <t>‫صندوق بازنشستگي</t>
  </si>
  <si>
    <t>‫صنعتي زر ماكارون</t>
  </si>
  <si>
    <t>‫فجر انرژي خليج فارس</t>
  </si>
  <si>
    <t>‫فولاد مباركه</t>
  </si>
  <si>
    <t>‫قطعات اتومبيل</t>
  </si>
  <si>
    <t>‫كاشي الوند</t>
  </si>
  <si>
    <t>‫كوير تاير</t>
  </si>
  <si>
    <t>‫كوير تاير (تقدم)</t>
  </si>
  <si>
    <t>‫ملي شيمي كشاورز</t>
  </si>
  <si>
    <t>‫ملي مس</t>
  </si>
  <si>
    <t>‫نفت اصفهان</t>
  </si>
  <si>
    <t>‫نفت بهران</t>
  </si>
  <si>
    <t>‫نفت تبريز</t>
  </si>
  <si>
    <t>‫نفت تهران</t>
  </si>
  <si>
    <t>‫نفت و گاز پارسیان</t>
  </si>
  <si>
    <t>‫پارس خزر</t>
  </si>
  <si>
    <t>‫پارس مينو</t>
  </si>
  <si>
    <t>‫پتروشيمي تندگويان</t>
  </si>
  <si>
    <t>‫پتروشیمی تامین</t>
  </si>
  <si>
    <t>‫پتروشیمی تامین (تقدم)</t>
  </si>
  <si>
    <t>‫پخش رازي</t>
  </si>
  <si>
    <t>‫پلي پروپيلن جم - جم پيلن</t>
  </si>
  <si>
    <t>‫گروه بهمن</t>
  </si>
  <si>
    <t>‫گروه توسعه ملي ايران</t>
  </si>
  <si>
    <t>‫جمع</t>
  </si>
  <si>
    <t>‫نام سهام</t>
  </si>
  <si>
    <t>‫تاریخ سررسید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</si>
  <si>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</si>
  <si>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</si>
  <si>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</si>
  <si>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</si>
  <si>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</si>
  <si>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</si>
  <si>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</si>
  <si>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</si>
  <si>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</si>
  <si>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</si>
  <si>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</si>
  <si>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</si>
  <si>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</si>
  <si>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</si>
  <si>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‫0</t>
  </si>
  <si>
    <t>‫سپرده بانکی نزد بانک سامان</t>
  </si>
  <si>
    <t>‫821-40-1792880-1</t>
  </si>
  <si>
    <t>‫جاري</t>
  </si>
  <si>
    <t>‫1392/12/25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</si>
  <si>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</si>
  <si>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</si>
  <si>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</si>
  <si>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</si>
  <si>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</si>
  <si>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</si>
  <si>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‫‪۸۴۹-۸۱۰-۱۷۹۲۸۸۰-1‬</t>
  </si>
  <si>
    <t>‫1401/09/16</t>
  </si>
  <si>
    <t>‫سپرده بانکی نزد بانک صادرات</t>
  </si>
  <si>
    <t>‫0217334540004</t>
  </si>
  <si>
    <t>‫1401/06/05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</si>
  <si>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</si>
  <si>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</si>
  <si>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</si>
  <si>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</si>
  <si>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</si>
  <si>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</si>
  <si>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</si>
  <si>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</si>
  <si>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</si>
  <si>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</si>
  <si>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</si>
  <si>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</si>
  <si>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</si>
  <si>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</si>
  <si>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</si>
  <si>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</si>
  <si>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</si>
  <si>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</si>
  <si>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</si>
  <si>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</si>
  <si>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</si>
  <si>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‫1401/09/28</t>
  </si>
  <si>
    <t>‫1401/12/22</t>
  </si>
  <si>
    <t>‫مپنا</t>
  </si>
  <si>
    <t>‫1401/07/30</t>
  </si>
  <si>
    <t>‫1401/10/28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</si>
  <si>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</si>
  <si>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</si>
  <si>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</si>
  <si>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</si>
  <si>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مدت-0217334540004-صادرات</t>
  </si>
  <si>
    <t>‫1401/12/05</t>
  </si>
  <si>
    <t>‫-</t>
  </si>
  <si>
    <t>‫كوتاه مدت-1-1792880-810-821-سامان</t>
  </si>
  <si>
    <t>‫1401/12/01</t>
  </si>
  <si>
    <t>‫كوتاه مدت-1-1792880-819-821-سامان</t>
  </si>
  <si>
    <t>‫1401/12/11</t>
  </si>
  <si>
    <t>‫كوتاه مدت-1‬-1792880-810-‪849-سامان</t>
  </si>
  <si>
    <t>‫كوتاه مدت-1-1792880-810-829-سامان</t>
  </si>
  <si>
    <t>‫كوتاه مدت-279928792-تجارت</t>
  </si>
  <si>
    <t>‫سود(زیان) حاصل از فروش اوراق بهادار</t>
  </si>
  <si>
    <t>‫ارزش دفتری</t>
  </si>
  <si>
    <t>‫سود و زیان ناشی از فروش</t>
  </si>
  <si>
    <t>‫اقتصاد نوين</t>
  </si>
  <si>
    <t>‫بيمه آواي پارس70%تاديه-پذيره</t>
  </si>
  <si>
    <t>‫توسعه‌معادن‌وفلزات‌</t>
  </si>
  <si>
    <t>‫سيمان خزر</t>
  </si>
  <si>
    <t>‫مخابرات</t>
  </si>
  <si>
    <t>‫پرداخت الكترونيك سامان كيش</t>
  </si>
  <si>
    <t>‫پيشگامان فن آوري و دانش آراميس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</si>
  <si>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</si>
  <si>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</si>
  <si>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</si>
  <si>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</si>
  <si>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</si>
  <si>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</si>
  <si>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</si>
  <si>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</si>
  <si>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</si>
  <si>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</si>
  <si>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‫بيمه اتكايي تهران رواك50%تاديه</t>
  </si>
  <si>
    <t>‫نفت و گاز پارسيان</t>
  </si>
  <si>
    <t>‫پتروشيمي تامين</t>
  </si>
  <si>
    <t>‫پتروشيمي خليج فارس</t>
  </si>
  <si>
    <t>‫پتروشيمي فجر</t>
  </si>
  <si>
    <t>‫بيمه اتكايي آواي پارس70%تاديه</t>
  </si>
  <si>
    <t>‫سرمايه گذاري معادن و فلزات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</si>
  <si>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</si>
  <si>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</si>
  <si>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</si>
  <si>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</si>
  <si>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</si>
  <si>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سامان</t>
  </si>
  <si>
    <t>‫سپرده بانکی کوتاه مدت - صادرات</t>
  </si>
  <si>
    <t>‫سپرده بانکی کوتاه مدت - تجارت</t>
  </si>
  <si>
    <t>‫4-2- سایر درآمدها:</t>
  </si>
  <si>
    <t>‫بانك تجارت</t>
  </si>
  <si>
    <t>‫واحدهاي سرمايه گذاري</t>
  </si>
  <si>
    <t>سایر درآمدها برای تنزیل سود سهام</t>
  </si>
  <si>
    <t xml:space="preserve">سایر درآمدها برای تنزیل سود سپرده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</si>
</sst>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409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3"/>
      <color rgb="FF000000"/>
      <name val="B Nazanin"/>
      <charset val="178"/>
    </font>
    <font>
      <sz val="12"/>
      <name val="B Nazanin"/>
      <charset val="178"/>
    </font>
    <font>
      <sz val="11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5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right" vertical="center" wrapText="1"/>
    </xf>
    <xf numFmtId="37" fontId="30" fillId="0" borderId="0" xfId="0" applyNumberFormat="1" applyFont="1" applyAlignment="1">
      <alignment horizontal="right" vertical="center" wrapText="1"/>
    </xf>
    <xf numFmtId="37" fontId="31" fillId="0" borderId="0" xfId="0" applyNumberFormat="1" applyFont="1" applyAlignment="1">
      <alignment horizontal="right" vertical="center" wrapText="1"/>
    </xf>
    <xf numFmtId="37" fontId="32" fillId="0" borderId="0" xfId="0" applyNumberFormat="1" applyFont="1" applyAlignment="1">
      <alignment horizontal="right" vertical="center" wrapText="1"/>
    </xf>
    <xf numFmtId="37" fontId="33" fillId="0" borderId="0" xfId="0" applyNumberFormat="1" applyFont="1" applyAlignment="1">
      <alignment horizontal="right" vertical="center" wrapText="1"/>
    </xf>
    <xf numFmtId="37" fontId="34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right" vertical="center" wrapText="1"/>
    </xf>
    <xf numFmtId="37" fontId="36" fillId="0" borderId="0" xfId="0" applyNumberFormat="1" applyFont="1" applyAlignment="1">
      <alignment horizontal="right" vertical="center" wrapText="1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right" vertical="center" wrapText="1"/>
    </xf>
    <xf numFmtId="37" fontId="39" fillId="0" borderId="0" xfId="0" applyNumberFormat="1" applyFont="1" applyAlignment="1">
      <alignment horizontal="right" vertical="center" wrapText="1"/>
    </xf>
    <xf numFmtId="37" fontId="40" fillId="0" borderId="0" xfId="0" applyNumberFormat="1" applyFont="1" applyAlignment="1">
      <alignment horizontal="right" vertical="center" wrapText="1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right" vertical="center" wrapText="1"/>
    </xf>
    <xf numFmtId="37" fontId="43" fillId="0" borderId="0" xfId="0" applyNumberFormat="1" applyFont="1" applyAlignment="1">
      <alignment horizontal="right" vertical="center" wrapText="1"/>
    </xf>
    <xf numFmtId="37" fontId="44" fillId="0" borderId="0" xfId="0" applyNumberFormat="1" applyFont="1" applyAlignment="1">
      <alignment horizontal="right" vertical="center" wrapText="1"/>
    </xf>
    <xf numFmtId="37" fontId="45" fillId="0" borderId="0" xfId="0" applyNumberFormat="1" applyFont="1" applyAlignment="1">
      <alignment horizontal="right" vertical="center" wrapText="1"/>
    </xf>
    <xf numFmtId="37" fontId="46" fillId="0" borderId="0" xfId="0" applyNumberFormat="1" applyFont="1" applyAlignment="1">
      <alignment horizontal="right" vertical="center" wrapText="1"/>
    </xf>
    <xf numFmtId="37" fontId="47" fillId="0" borderId="0" xfId="0" applyNumberFormat="1" applyFont="1" applyAlignment="1">
      <alignment horizontal="right" vertical="center" wrapText="1"/>
    </xf>
    <xf numFmtId="37" fontId="48" fillId="0" borderId="0" xfId="0" applyNumberFormat="1" applyFont="1" applyAlignment="1">
      <alignment horizontal="right" vertical="center" wrapText="1"/>
    </xf>
    <xf numFmtId="37" fontId="49" fillId="0" borderId="0" xfId="0" applyNumberFormat="1" applyFont="1" applyAlignment="1">
      <alignment horizontal="right" vertical="center" wrapText="1"/>
    </xf>
    <xf numFmtId="37" fontId="50" fillId="0" borderId="0" xfId="0" applyNumberFormat="1" applyFont="1" applyAlignment="1">
      <alignment horizontal="right" vertical="center" wrapText="1"/>
    </xf>
    <xf numFmtId="37" fontId="51" fillId="0" borderId="0" xfId="0" applyNumberFormat="1" applyFont="1" applyAlignment="1">
      <alignment horizontal="right" vertical="center" wrapText="1"/>
    </xf>
    <xf numFmtId="37" fontId="52" fillId="0" borderId="0" xfId="0" applyNumberFormat="1" applyFont="1" applyAlignment="1">
      <alignment horizontal="right" vertical="center" wrapText="1"/>
    </xf>
    <xf numFmtId="37" fontId="53" fillId="0" borderId="0" xfId="0" applyNumberFormat="1" applyFont="1" applyAlignment="1">
      <alignment horizontal="right" vertical="center" wrapText="1"/>
    </xf>
    <xf numFmtId="37" fontId="54" fillId="0" borderId="0" xfId="0" applyNumberFormat="1" applyFont="1" applyAlignment="1">
      <alignment horizontal="right" vertical="center" wrapText="1"/>
    </xf>
    <xf numFmtId="37" fontId="55" fillId="0" borderId="0" xfId="0" applyNumberFormat="1" applyFont="1" applyAlignment="1">
      <alignment horizontal="right" vertical="center" wrapText="1"/>
    </xf>
    <xf numFmtId="37" fontId="56" fillId="0" borderId="0" xfId="0" applyNumberFormat="1" applyFont="1" applyAlignment="1">
      <alignment horizontal="right" vertical="center" wrapText="1"/>
    </xf>
    <xf numFmtId="37" fontId="57" fillId="0" borderId="0" xfId="0" applyNumberFormat="1" applyFont="1" applyAlignment="1">
      <alignment horizontal="right" vertical="center" wrapText="1"/>
    </xf>
    <xf numFmtId="37" fontId="58" fillId="0" borderId="0" xfId="0" applyNumberFormat="1" applyFont="1" applyAlignment="1">
      <alignment horizontal="right" vertical="center" wrapText="1"/>
    </xf>
    <xf numFmtId="37" fontId="59" fillId="0" borderId="0" xfId="0" applyNumberFormat="1" applyFont="1" applyAlignment="1">
      <alignment horizontal="right" vertical="center" wrapText="1"/>
    </xf>
    <xf numFmtId="37" fontId="60" fillId="0" borderId="0" xfId="0" applyNumberFormat="1" applyFont="1" applyAlignment="1">
      <alignment horizontal="right" vertical="center" wrapText="1"/>
    </xf>
    <xf numFmtId="37" fontId="61" fillId="0" borderId="0" xfId="0" applyNumberFormat="1" applyFont="1" applyAlignment="1">
      <alignment horizontal="right" vertical="center" wrapText="1"/>
    </xf>
    <xf numFmtId="37" fontId="62" fillId="0" borderId="0" xfId="0" applyNumberFormat="1" applyFont="1" applyAlignment="1">
      <alignment horizontal="right" vertical="center" wrapText="1"/>
    </xf>
    <xf numFmtId="37" fontId="63" fillId="0" borderId="0" xfId="0" applyNumberFormat="1" applyFont="1" applyAlignment="1">
      <alignment horizontal="right" vertical="center" wrapText="1"/>
    </xf>
    <xf numFmtId="37" fontId="64" fillId="0" borderId="0" xfId="0" applyNumberFormat="1" applyFont="1" applyAlignment="1">
      <alignment horizontal="right" vertical="center" wrapText="1"/>
    </xf>
    <xf numFmtId="37" fontId="65" fillId="0" borderId="0" xfId="0" applyNumberFormat="1" applyFont="1" applyAlignment="1">
      <alignment horizontal="right" vertical="center" wrapText="1"/>
    </xf>
    <xf numFmtId="37" fontId="66" fillId="0" borderId="0" xfId="0" applyNumberFormat="1" applyFont="1" applyAlignment="1">
      <alignment horizontal="right" vertical="center" wrapText="1"/>
    </xf>
    <xf numFmtId="37" fontId="67" fillId="0" borderId="0" xfId="0" applyNumberFormat="1" applyFont="1" applyAlignment="1">
      <alignment horizontal="right" vertical="center" wrapText="1"/>
    </xf>
    <xf numFmtId="37" fontId="68" fillId="0" borderId="0" xfId="0" applyNumberFormat="1" applyFont="1" applyAlignment="1">
      <alignment horizontal="right" vertical="center" wrapText="1"/>
    </xf>
    <xf numFmtId="37" fontId="69" fillId="0" borderId="0" xfId="0" applyNumberFormat="1" applyFont="1" applyAlignment="1">
      <alignment horizontal="right" vertical="center" wrapText="1"/>
    </xf>
    <xf numFmtId="37" fontId="70" fillId="0" borderId="0" xfId="0" applyNumberFormat="1" applyFont="1" applyAlignment="1">
      <alignment horizontal="right" vertical="center" wrapText="1"/>
    </xf>
    <xf numFmtId="37" fontId="71" fillId="0" borderId="0" xfId="0" applyNumberFormat="1" applyFont="1" applyAlignment="1">
      <alignment horizontal="right" vertical="center" wrapText="1"/>
    </xf>
    <xf numFmtId="37" fontId="72" fillId="0" borderId="3" xfId="0" applyNumberFormat="1" applyFont="1" applyBorder="1" applyAlignment="1">
      <alignment horizontal="center" vertical="center"/>
    </xf>
    <xf numFmtId="37" fontId="73" fillId="0" borderId="4" xfId="0" applyNumberFormat="1" applyFont="1" applyBorder="1" applyAlignment="1">
      <alignment horizontal="center" vertical="center"/>
    </xf>
    <xf numFmtId="37" fontId="79" fillId="0" borderId="1" xfId="0" applyNumberFormat="1" applyFont="1" applyBorder="1" applyAlignment="1">
      <alignment horizontal="center" vertical="center"/>
    </xf>
    <xf numFmtId="37" fontId="82" fillId="0" borderId="1" xfId="0" applyNumberFormat="1" applyFont="1" applyBorder="1" applyAlignment="1">
      <alignment horizontal="center" vertical="center"/>
    </xf>
    <xf numFmtId="37" fontId="83" fillId="0" borderId="1" xfId="0" applyNumberFormat="1" applyFont="1" applyBorder="1" applyAlignment="1">
      <alignment horizontal="center" vertical="center"/>
    </xf>
    <xf numFmtId="37" fontId="84" fillId="0" borderId="1" xfId="0" applyNumberFormat="1" applyFont="1" applyBorder="1" applyAlignment="1">
      <alignment horizontal="center" vertical="center"/>
    </xf>
    <xf numFmtId="37" fontId="85" fillId="0" borderId="1" xfId="0" applyNumberFormat="1" applyFont="1" applyBorder="1" applyAlignment="1">
      <alignment horizontal="center" vertical="center" wrapText="1"/>
    </xf>
    <xf numFmtId="37" fontId="86" fillId="0" borderId="1" xfId="0" applyNumberFormat="1" applyFont="1" applyBorder="1" applyAlignment="1">
      <alignment horizontal="center" vertical="center" wrapText="1"/>
    </xf>
    <xf numFmtId="37" fontId="87" fillId="0" borderId="1" xfId="0" applyNumberFormat="1" applyFont="1" applyBorder="1" applyAlignment="1">
      <alignment horizontal="center" vertical="center"/>
    </xf>
    <xf numFmtId="37" fontId="88" fillId="0" borderId="1" xfId="0" applyNumberFormat="1" applyFont="1" applyBorder="1" applyAlignment="1">
      <alignment horizontal="center" vertical="center"/>
    </xf>
    <xf numFmtId="37" fontId="89" fillId="0" borderId="1" xfId="0" applyNumberFormat="1" applyFont="1" applyBorder="1" applyAlignment="1">
      <alignment horizontal="center" vertical="center"/>
    </xf>
    <xf numFmtId="37" fontId="90" fillId="0" borderId="1" xfId="0" applyNumberFormat="1" applyFont="1" applyBorder="1" applyAlignment="1">
      <alignment horizontal="center" vertical="center"/>
    </xf>
    <xf numFmtId="37" fontId="91" fillId="0" borderId="1" xfId="0" applyNumberFormat="1" applyFont="1" applyBorder="1" applyAlignment="1">
      <alignment horizontal="center" vertical="center" wrapText="1"/>
    </xf>
    <xf numFmtId="37" fontId="92" fillId="0" borderId="0" xfId="0" applyNumberFormat="1" applyFont="1" applyAlignment="1">
      <alignment horizontal="right" vertical="center" wrapText="1"/>
    </xf>
    <xf numFmtId="37" fontId="93" fillId="0" borderId="0" xfId="0" applyNumberFormat="1" applyFont="1" applyAlignment="1">
      <alignment horizontal="center" vertical="center" wrapText="1"/>
    </xf>
    <xf numFmtId="37" fontId="94" fillId="0" borderId="0" xfId="0" applyNumberFormat="1" applyFont="1" applyAlignment="1">
      <alignment horizontal="right" vertical="center" wrapText="1"/>
    </xf>
    <xf numFmtId="37" fontId="95" fillId="0" borderId="0" xfId="0" applyNumberFormat="1" applyFont="1" applyAlignment="1">
      <alignment horizontal="center" vertical="center" wrapText="1"/>
    </xf>
    <xf numFmtId="37" fontId="96" fillId="0" borderId="0" xfId="0" applyNumberFormat="1" applyFont="1" applyAlignment="1">
      <alignment horizontal="right" vertical="center" wrapText="1"/>
    </xf>
    <xf numFmtId="37" fontId="97" fillId="0" borderId="0" xfId="0" applyNumberFormat="1" applyFont="1" applyAlignment="1">
      <alignment horizontal="center" vertical="center" wrapText="1"/>
    </xf>
    <xf numFmtId="37" fontId="98" fillId="0" borderId="0" xfId="0" applyNumberFormat="1" applyFont="1" applyAlignment="1">
      <alignment horizontal="right" vertical="center" wrapText="1"/>
    </xf>
    <xf numFmtId="37" fontId="99" fillId="0" borderId="0" xfId="0" applyNumberFormat="1" applyFont="1" applyAlignment="1">
      <alignment horizontal="center" vertical="center" wrapText="1"/>
    </xf>
    <xf numFmtId="37" fontId="100" fillId="0" borderId="0" xfId="0" applyNumberFormat="1" applyFont="1" applyAlignment="1">
      <alignment horizontal="right" vertical="center" wrapText="1"/>
    </xf>
    <xf numFmtId="37" fontId="101" fillId="0" borderId="0" xfId="0" applyNumberFormat="1" applyFont="1" applyAlignment="1">
      <alignment horizontal="center" vertical="center" wrapText="1"/>
    </xf>
    <xf numFmtId="37" fontId="102" fillId="0" borderId="0" xfId="0" applyNumberFormat="1" applyFont="1" applyAlignment="1">
      <alignment horizontal="right" vertical="center" wrapText="1"/>
    </xf>
    <xf numFmtId="37" fontId="103" fillId="0" borderId="0" xfId="0" applyNumberFormat="1" applyFont="1" applyAlignment="1">
      <alignment horizontal="center" vertical="center" wrapText="1"/>
    </xf>
    <xf numFmtId="37" fontId="104" fillId="0" borderId="0" xfId="0" applyNumberFormat="1" applyFont="1" applyAlignment="1">
      <alignment horizontal="right" vertical="center" wrapText="1"/>
    </xf>
    <xf numFmtId="37" fontId="105" fillId="0" borderId="0" xfId="0" applyNumberFormat="1" applyFont="1" applyAlignment="1">
      <alignment horizontal="center" vertical="center" wrapText="1"/>
    </xf>
    <xf numFmtId="37" fontId="106" fillId="0" borderId="3" xfId="0" applyNumberFormat="1" applyFont="1" applyBorder="1" applyAlignment="1">
      <alignment horizontal="center" vertical="center"/>
    </xf>
    <xf numFmtId="37" fontId="107" fillId="0" borderId="4" xfId="0" applyNumberFormat="1" applyFont="1" applyBorder="1" applyAlignment="1">
      <alignment horizontal="center" vertical="center"/>
    </xf>
    <xf numFmtId="37" fontId="108" fillId="0" borderId="4" xfId="0" applyNumberFormat="1" applyFont="1" applyBorder="1" applyAlignment="1">
      <alignment horizontal="center" vertical="center"/>
    </xf>
    <xf numFmtId="37" fontId="109" fillId="0" borderId="4" xfId="0" applyNumberFormat="1" applyFont="1" applyBorder="1" applyAlignment="1">
      <alignment horizontal="center" vertical="center"/>
    </xf>
    <xf numFmtId="37" fontId="110" fillId="0" borderId="4" xfId="0" applyNumberFormat="1" applyFont="1" applyBorder="1" applyAlignment="1">
      <alignment horizontal="center" vertical="center"/>
    </xf>
    <xf numFmtId="37" fontId="111" fillId="0" borderId="4" xfId="0" applyNumberFormat="1" applyFont="1" applyBorder="1" applyAlignment="1">
      <alignment horizontal="center" vertical="center"/>
    </xf>
    <xf numFmtId="37" fontId="116" fillId="0" borderId="1" xfId="0" applyNumberFormat="1" applyFont="1" applyBorder="1" applyAlignment="1">
      <alignment horizontal="center" vertical="center"/>
    </xf>
    <xf numFmtId="37" fontId="117" fillId="0" borderId="1" xfId="0" applyNumberFormat="1" applyFont="1" applyBorder="1" applyAlignment="1">
      <alignment horizontal="center" vertical="center"/>
    </xf>
    <xf numFmtId="37" fontId="118" fillId="0" borderId="1" xfId="0" applyNumberFormat="1" applyFont="1" applyBorder="1" applyAlignment="1">
      <alignment horizontal="center" vertical="center"/>
    </xf>
    <xf numFmtId="37" fontId="119" fillId="0" borderId="1" xfId="0" applyNumberFormat="1" applyFont="1" applyBorder="1" applyAlignment="1">
      <alignment horizontal="center" vertical="center" wrapText="1"/>
    </xf>
    <xf numFmtId="37" fontId="120" fillId="0" borderId="1" xfId="0" applyNumberFormat="1" applyFont="1" applyBorder="1" applyAlignment="1">
      <alignment horizontal="center" vertical="center" wrapText="1"/>
    </xf>
    <xf numFmtId="37" fontId="121" fillId="0" borderId="0" xfId="0" applyNumberFormat="1" applyFont="1" applyAlignment="1">
      <alignment horizontal="right" vertical="center"/>
    </xf>
    <xf numFmtId="37" fontId="122" fillId="0" borderId="0" xfId="0" applyNumberFormat="1" applyFont="1" applyAlignment="1">
      <alignment horizontal="right" vertical="center"/>
    </xf>
    <xf numFmtId="37" fontId="123" fillId="0" borderId="0" xfId="0" applyNumberFormat="1" applyFont="1" applyAlignment="1">
      <alignment horizontal="right" vertical="center"/>
    </xf>
    <xf numFmtId="37" fontId="124" fillId="0" borderId="1" xfId="0" applyNumberFormat="1" applyFont="1" applyBorder="1" applyAlignment="1">
      <alignment horizontal="center" vertical="center"/>
    </xf>
    <xf numFmtId="37" fontId="125" fillId="0" borderId="4" xfId="0" applyNumberFormat="1" applyFont="1" applyBorder="1" applyAlignment="1">
      <alignment horizontal="center" vertical="center"/>
    </xf>
    <xf numFmtId="37" fontId="126" fillId="0" borderId="4" xfId="0" applyNumberFormat="1" applyFont="1" applyBorder="1" applyAlignment="1">
      <alignment horizontal="center" vertical="center"/>
    </xf>
    <xf numFmtId="37" fontId="127" fillId="0" borderId="4" xfId="0" applyNumberFormat="1" applyFont="1" applyBorder="1" applyAlignment="1">
      <alignment horizontal="center" vertical="center"/>
    </xf>
    <xf numFmtId="37" fontId="135" fillId="0" borderId="1" xfId="0" applyNumberFormat="1" applyFont="1" applyBorder="1" applyAlignment="1">
      <alignment horizontal="center" vertical="center"/>
    </xf>
    <xf numFmtId="37" fontId="136" fillId="0" borderId="1" xfId="0" applyNumberFormat="1" applyFont="1" applyBorder="1" applyAlignment="1">
      <alignment horizontal="center" vertical="center" wrapText="1"/>
    </xf>
    <xf numFmtId="37" fontId="137" fillId="0" borderId="1" xfId="0" applyNumberFormat="1" applyFont="1" applyBorder="1" applyAlignment="1">
      <alignment horizontal="center" vertical="center" wrapText="1"/>
    </xf>
    <xf numFmtId="37" fontId="138" fillId="0" borderId="1" xfId="0" applyNumberFormat="1" applyFont="1" applyBorder="1" applyAlignment="1">
      <alignment horizontal="center" vertical="center" wrapText="1"/>
    </xf>
    <xf numFmtId="37" fontId="139" fillId="0" borderId="1" xfId="0" applyNumberFormat="1" applyFont="1" applyBorder="1" applyAlignment="1">
      <alignment horizontal="center" vertical="center" wrapText="1"/>
    </xf>
    <xf numFmtId="37" fontId="140" fillId="0" borderId="1" xfId="0" applyNumberFormat="1" applyFont="1" applyBorder="1" applyAlignment="1">
      <alignment horizontal="center" vertical="center" wrapText="1"/>
    </xf>
    <xf numFmtId="37" fontId="141" fillId="0" borderId="1" xfId="0" applyNumberFormat="1" applyFont="1" applyBorder="1" applyAlignment="1">
      <alignment horizontal="center" vertical="center" wrapText="1"/>
    </xf>
    <xf numFmtId="37" fontId="142" fillId="0" borderId="1" xfId="0" applyNumberFormat="1" applyFont="1" applyBorder="1" applyAlignment="1">
      <alignment horizontal="center" vertical="center" wrapText="1"/>
    </xf>
    <xf numFmtId="37" fontId="143" fillId="0" borderId="1" xfId="0" applyNumberFormat="1" applyFont="1" applyBorder="1" applyAlignment="1">
      <alignment horizontal="center" vertical="center" wrapText="1"/>
    </xf>
    <xf numFmtId="37" fontId="144" fillId="0" borderId="1" xfId="0" applyNumberFormat="1" applyFont="1" applyBorder="1" applyAlignment="1">
      <alignment horizontal="center" vertical="center" wrapText="1"/>
    </xf>
    <xf numFmtId="37" fontId="145" fillId="0" borderId="0" xfId="0" applyNumberFormat="1" applyFont="1" applyAlignment="1">
      <alignment horizontal="center" vertical="center" wrapText="1"/>
    </xf>
    <xf numFmtId="37" fontId="146" fillId="0" borderId="0" xfId="0" applyNumberFormat="1" applyFont="1" applyAlignment="1">
      <alignment horizontal="center" vertical="center" wrapText="1"/>
    </xf>
    <xf numFmtId="37" fontId="147" fillId="0" borderId="0" xfId="0" applyNumberFormat="1" applyFont="1" applyAlignment="1">
      <alignment horizontal="center" vertical="center" wrapText="1"/>
    </xf>
    <xf numFmtId="37" fontId="148" fillId="0" borderId="0" xfId="0" applyNumberFormat="1" applyFont="1" applyAlignment="1">
      <alignment horizontal="center" vertical="center" wrapText="1"/>
    </xf>
    <xf numFmtId="37" fontId="149" fillId="0" borderId="3" xfId="0" applyNumberFormat="1" applyFont="1" applyBorder="1" applyAlignment="1">
      <alignment horizontal="center" vertical="center"/>
    </xf>
    <xf numFmtId="37" fontId="150" fillId="0" borderId="4" xfId="0" applyNumberFormat="1" applyFont="1" applyBorder="1" applyAlignment="1">
      <alignment horizontal="center" vertical="center"/>
    </xf>
    <xf numFmtId="37" fontId="151" fillId="0" borderId="4" xfId="0" applyNumberFormat="1" applyFont="1" applyBorder="1" applyAlignment="1">
      <alignment horizontal="center" vertical="center"/>
    </xf>
    <xf numFmtId="37" fontId="152" fillId="0" borderId="4" xfId="0" applyNumberFormat="1" applyFont="1" applyBorder="1" applyAlignment="1">
      <alignment horizontal="center" vertical="center"/>
    </xf>
    <xf numFmtId="37" fontId="153" fillId="0" borderId="4" xfId="0" applyNumberFormat="1" applyFont="1" applyBorder="1" applyAlignment="1">
      <alignment horizontal="center" vertical="center"/>
    </xf>
    <xf numFmtId="37" fontId="154" fillId="0" borderId="4" xfId="0" applyNumberFormat="1" applyFont="1" applyBorder="1" applyAlignment="1">
      <alignment horizontal="center" vertical="center"/>
    </xf>
    <xf numFmtId="37" fontId="155" fillId="0" borderId="4" xfId="0" applyNumberFormat="1" applyFont="1" applyBorder="1" applyAlignment="1">
      <alignment horizontal="center" vertical="center"/>
    </xf>
    <xf numFmtId="37" fontId="162" fillId="0" borderId="0" xfId="0" applyNumberFormat="1" applyFont="1" applyAlignment="1">
      <alignment horizontal="center" vertical="center"/>
    </xf>
    <xf numFmtId="37" fontId="163" fillId="0" borderId="1" xfId="0" applyNumberFormat="1" applyFont="1" applyBorder="1" applyAlignment="1">
      <alignment horizontal="center" vertical="center" wrapText="1"/>
    </xf>
    <xf numFmtId="37" fontId="164" fillId="0" borderId="1" xfId="0" applyNumberFormat="1" applyFont="1" applyBorder="1" applyAlignment="1">
      <alignment horizontal="center" vertical="center" wrapText="1"/>
    </xf>
    <xf numFmtId="37" fontId="165" fillId="0" borderId="1" xfId="0" applyNumberFormat="1" applyFont="1" applyBorder="1" applyAlignment="1">
      <alignment horizontal="center" vertical="center" wrapText="1"/>
    </xf>
    <xf numFmtId="37" fontId="166" fillId="0" borderId="1" xfId="0" applyNumberFormat="1" applyFont="1" applyBorder="1" applyAlignment="1">
      <alignment horizontal="center" vertical="center" wrapText="1"/>
    </xf>
    <xf numFmtId="37" fontId="167" fillId="0" borderId="1" xfId="0" applyNumberFormat="1" applyFont="1" applyBorder="1" applyAlignment="1">
      <alignment horizontal="center" vertical="center" wrapText="1"/>
    </xf>
    <xf numFmtId="37" fontId="168" fillId="0" borderId="1" xfId="0" applyNumberFormat="1" applyFont="1" applyBorder="1" applyAlignment="1">
      <alignment horizontal="center" vertical="center" wrapText="1"/>
    </xf>
    <xf numFmtId="37" fontId="169" fillId="0" borderId="1" xfId="0" applyNumberFormat="1" applyFont="1" applyBorder="1" applyAlignment="1">
      <alignment horizontal="center" vertical="center" wrapText="1"/>
    </xf>
    <xf numFmtId="37" fontId="170" fillId="0" borderId="1" xfId="0" applyNumberFormat="1" applyFont="1" applyBorder="1" applyAlignment="1">
      <alignment horizontal="center" vertical="center" wrapText="1"/>
    </xf>
    <xf numFmtId="37" fontId="171" fillId="0" borderId="1" xfId="0" applyNumberFormat="1" applyFont="1" applyBorder="1" applyAlignment="1">
      <alignment horizontal="center" vertical="center" wrapText="1"/>
    </xf>
    <xf numFmtId="37" fontId="172" fillId="0" borderId="0" xfId="0" applyNumberFormat="1" applyFont="1" applyAlignment="1">
      <alignment horizontal="center" vertical="center" wrapText="1"/>
    </xf>
    <xf numFmtId="37" fontId="173" fillId="0" borderId="0" xfId="0" applyNumberFormat="1" applyFont="1" applyAlignment="1">
      <alignment horizontal="center" vertical="center" wrapText="1"/>
    </xf>
    <xf numFmtId="37" fontId="174" fillId="0" borderId="0" xfId="0" applyNumberFormat="1" applyFont="1" applyAlignment="1">
      <alignment horizontal="center" vertical="center" wrapText="1"/>
    </xf>
    <xf numFmtId="37" fontId="175" fillId="0" borderId="0" xfId="0" applyNumberFormat="1" applyFont="1" applyAlignment="1">
      <alignment horizontal="center" vertical="center" wrapText="1"/>
    </xf>
    <xf numFmtId="37" fontId="176" fillId="0" borderId="0" xfId="0" applyNumberFormat="1" applyFont="1" applyAlignment="1">
      <alignment horizontal="center" vertical="center" wrapText="1"/>
    </xf>
    <xf numFmtId="37" fontId="177" fillId="0" borderId="0" xfId="0" applyNumberFormat="1" applyFont="1" applyAlignment="1">
      <alignment horizontal="center" vertical="center" wrapText="1"/>
    </xf>
    <xf numFmtId="37" fontId="178" fillId="0" borderId="3" xfId="0" applyNumberFormat="1" applyFont="1" applyBorder="1" applyAlignment="1">
      <alignment horizontal="center" vertical="center"/>
    </xf>
    <xf numFmtId="37" fontId="179" fillId="0" borderId="4" xfId="0" applyNumberFormat="1" applyFont="1" applyBorder="1" applyAlignment="1">
      <alignment horizontal="center" vertical="center"/>
    </xf>
    <xf numFmtId="37" fontId="180" fillId="0" borderId="4" xfId="0" applyNumberFormat="1" applyFont="1" applyBorder="1" applyAlignment="1">
      <alignment horizontal="center" vertical="center"/>
    </xf>
    <xf numFmtId="37" fontId="181" fillId="0" borderId="4" xfId="0" applyNumberFormat="1" applyFont="1" applyBorder="1" applyAlignment="1">
      <alignment horizontal="center" vertical="center"/>
    </xf>
    <xf numFmtId="37" fontId="182" fillId="0" borderId="4" xfId="0" applyNumberFormat="1" applyFont="1" applyBorder="1" applyAlignment="1">
      <alignment horizontal="center" vertical="center"/>
    </xf>
    <xf numFmtId="37" fontId="183" fillId="0" borderId="4" xfId="0" applyNumberFormat="1" applyFont="1" applyBorder="1" applyAlignment="1">
      <alignment horizontal="center" vertical="center"/>
    </xf>
    <xf numFmtId="37" fontId="184" fillId="0" borderId="4" xfId="0" applyNumberFormat="1" applyFont="1" applyBorder="1" applyAlignment="1">
      <alignment horizontal="center" vertical="center"/>
    </xf>
    <xf numFmtId="37" fontId="191" fillId="0" borderId="0" xfId="0" applyNumberFormat="1" applyFont="1" applyAlignment="1">
      <alignment horizontal="center" vertical="center"/>
    </xf>
    <xf numFmtId="37" fontId="192" fillId="0" borderId="1" xfId="0" applyNumberFormat="1" applyFont="1" applyBorder="1" applyAlignment="1">
      <alignment horizontal="center" vertical="center" wrapText="1"/>
    </xf>
    <xf numFmtId="37" fontId="193" fillId="0" borderId="1" xfId="0" applyNumberFormat="1" applyFont="1" applyBorder="1" applyAlignment="1">
      <alignment horizontal="center" vertical="center" wrapText="1"/>
    </xf>
    <xf numFmtId="37" fontId="194" fillId="0" borderId="1" xfId="0" applyNumberFormat="1" applyFont="1" applyBorder="1" applyAlignment="1">
      <alignment horizontal="center" vertical="center" wrapText="1"/>
    </xf>
    <xf numFmtId="37" fontId="195" fillId="0" borderId="1" xfId="0" applyNumberFormat="1" applyFont="1" applyBorder="1" applyAlignment="1">
      <alignment horizontal="center" vertical="center" wrapText="1"/>
    </xf>
    <xf numFmtId="37" fontId="196" fillId="0" borderId="1" xfId="0" applyNumberFormat="1" applyFont="1" applyBorder="1" applyAlignment="1">
      <alignment horizontal="center" vertical="center" wrapText="1"/>
    </xf>
    <xf numFmtId="37" fontId="197" fillId="0" borderId="1" xfId="0" applyNumberFormat="1" applyFont="1" applyBorder="1" applyAlignment="1">
      <alignment horizontal="center" vertical="center" wrapText="1"/>
    </xf>
    <xf numFmtId="37" fontId="198" fillId="0" borderId="1" xfId="0" applyNumberFormat="1" applyFont="1" applyBorder="1" applyAlignment="1">
      <alignment horizontal="center" vertical="center" wrapText="1"/>
    </xf>
    <xf numFmtId="37" fontId="199" fillId="0" borderId="1" xfId="0" applyNumberFormat="1" applyFont="1" applyBorder="1" applyAlignment="1">
      <alignment horizontal="center" vertical="center" wrapText="1"/>
    </xf>
    <xf numFmtId="37" fontId="200" fillId="0" borderId="0" xfId="0" applyNumberFormat="1" applyFont="1" applyAlignment="1">
      <alignment horizontal="center" vertical="center" wrapText="1"/>
    </xf>
    <xf numFmtId="37" fontId="201" fillId="0" borderId="0" xfId="0" applyNumberFormat="1" applyFont="1" applyAlignment="1">
      <alignment horizontal="center" vertical="center" wrapText="1"/>
    </xf>
    <xf numFmtId="37" fontId="202" fillId="0" borderId="0" xfId="0" applyNumberFormat="1" applyFont="1" applyAlignment="1">
      <alignment horizontal="center" vertical="center" wrapText="1"/>
    </xf>
    <xf numFmtId="37" fontId="203" fillId="0" borderId="0" xfId="0" applyNumberFormat="1" applyFont="1" applyAlignment="1">
      <alignment horizontal="center" vertical="center" wrapText="1"/>
    </xf>
    <xf numFmtId="37" fontId="204" fillId="0" borderId="0" xfId="0" applyNumberFormat="1" applyFont="1" applyAlignment="1">
      <alignment horizontal="center" vertical="center" wrapText="1"/>
    </xf>
    <xf numFmtId="37" fontId="205" fillId="0" borderId="0" xfId="0" applyNumberFormat="1" applyFont="1" applyAlignment="1">
      <alignment horizontal="center" vertical="center" wrapText="1"/>
    </xf>
    <xf numFmtId="37" fontId="206" fillId="0" borderId="0" xfId="0" applyNumberFormat="1" applyFont="1" applyAlignment="1">
      <alignment horizontal="center" vertical="center" wrapText="1"/>
    </xf>
    <xf numFmtId="37" fontId="207" fillId="0" borderId="0" xfId="0" applyNumberFormat="1" applyFont="1" applyAlignment="1">
      <alignment horizontal="center" vertical="center" wrapText="1"/>
    </xf>
    <xf numFmtId="37" fontId="208" fillId="0" borderId="0" xfId="0" applyNumberFormat="1" applyFont="1" applyAlignment="1">
      <alignment horizontal="center" vertical="center" wrapText="1"/>
    </xf>
    <xf numFmtId="37" fontId="209" fillId="0" borderId="0" xfId="0" applyNumberFormat="1" applyFont="1" applyAlignment="1">
      <alignment horizontal="center" vertical="center" wrapText="1"/>
    </xf>
    <xf numFmtId="37" fontId="210" fillId="0" borderId="0" xfId="0" applyNumberFormat="1" applyFont="1" applyAlignment="1">
      <alignment horizontal="center" vertical="center" wrapText="1"/>
    </xf>
    <xf numFmtId="37" fontId="211" fillId="0" borderId="0" xfId="0" applyNumberFormat="1" applyFont="1" applyAlignment="1">
      <alignment horizontal="center" vertical="center" wrapText="1"/>
    </xf>
    <xf numFmtId="37" fontId="212" fillId="0" borderId="0" xfId="0" applyNumberFormat="1" applyFont="1" applyAlignment="1">
      <alignment horizontal="center" vertical="center" wrapText="1"/>
    </xf>
    <xf numFmtId="37" fontId="213" fillId="0" borderId="0" xfId="0" applyNumberFormat="1" applyFont="1" applyAlignment="1">
      <alignment horizontal="center" vertical="center" wrapText="1"/>
    </xf>
    <xf numFmtId="37" fontId="214" fillId="0" borderId="0" xfId="0" applyNumberFormat="1" applyFont="1" applyAlignment="1">
      <alignment horizontal="center" vertical="center" wrapText="1"/>
    </xf>
    <xf numFmtId="37" fontId="215" fillId="0" borderId="0" xfId="0" applyNumberFormat="1" applyFont="1" applyAlignment="1">
      <alignment horizontal="center" vertical="center" wrapText="1"/>
    </xf>
    <xf numFmtId="37" fontId="216" fillId="0" borderId="0" xfId="0" applyNumberFormat="1" applyFont="1" applyAlignment="1">
      <alignment horizontal="center" vertical="center" wrapText="1"/>
    </xf>
    <xf numFmtId="37" fontId="217" fillId="0" borderId="0" xfId="0" applyNumberFormat="1" applyFont="1" applyAlignment="1">
      <alignment horizontal="center" vertical="center" wrapText="1"/>
    </xf>
    <xf numFmtId="37" fontId="218" fillId="0" borderId="0" xfId="0" applyNumberFormat="1" applyFont="1" applyAlignment="1">
      <alignment horizontal="center" vertical="center" wrapText="1"/>
    </xf>
    <xf numFmtId="37" fontId="219" fillId="0" borderId="0" xfId="0" applyNumberFormat="1" applyFont="1" applyAlignment="1">
      <alignment horizontal="center" vertical="center" wrapText="1"/>
    </xf>
    <xf numFmtId="37" fontId="220" fillId="0" borderId="0" xfId="0" applyNumberFormat="1" applyFont="1" applyAlignment="1">
      <alignment horizontal="center" vertical="center" wrapText="1"/>
    </xf>
    <xf numFmtId="37" fontId="221" fillId="0" borderId="0" xfId="0" applyNumberFormat="1" applyFont="1" applyAlignment="1">
      <alignment horizontal="center" vertical="center" wrapText="1"/>
    </xf>
    <xf numFmtId="37" fontId="222" fillId="0" borderId="0" xfId="0" applyNumberFormat="1" applyFont="1" applyAlignment="1">
      <alignment horizontal="center" vertical="center" wrapText="1"/>
    </xf>
    <xf numFmtId="37" fontId="223" fillId="0" borderId="0" xfId="0" applyNumberFormat="1" applyFont="1" applyAlignment="1">
      <alignment horizontal="center" vertical="center" wrapText="1"/>
    </xf>
    <xf numFmtId="37" fontId="224" fillId="0" borderId="0" xfId="0" applyNumberFormat="1" applyFont="1" applyAlignment="1">
      <alignment horizontal="center" vertical="center" wrapText="1"/>
    </xf>
    <xf numFmtId="37" fontId="225" fillId="0" borderId="0" xfId="0" applyNumberFormat="1" applyFont="1" applyAlignment="1">
      <alignment horizontal="center" vertical="center" wrapText="1"/>
    </xf>
    <xf numFmtId="37" fontId="226" fillId="0" borderId="0" xfId="0" applyNumberFormat="1" applyFont="1" applyAlignment="1">
      <alignment horizontal="center" vertical="center" wrapText="1"/>
    </xf>
    <xf numFmtId="37" fontId="227" fillId="0" borderId="0" xfId="0" applyNumberFormat="1" applyFont="1" applyAlignment="1">
      <alignment horizontal="center" vertical="center" wrapText="1"/>
    </xf>
    <xf numFmtId="37" fontId="228" fillId="0" borderId="0" xfId="0" applyNumberFormat="1" applyFont="1" applyAlignment="1">
      <alignment horizontal="center" vertical="center" wrapText="1"/>
    </xf>
    <xf numFmtId="37" fontId="229" fillId="0" borderId="0" xfId="0" applyNumberFormat="1" applyFont="1" applyAlignment="1">
      <alignment horizontal="center" vertical="center" wrapText="1"/>
    </xf>
    <xf numFmtId="37" fontId="230" fillId="0" borderId="3" xfId="0" applyNumberFormat="1" applyFont="1" applyBorder="1" applyAlignment="1">
      <alignment horizontal="center" vertical="center"/>
    </xf>
    <xf numFmtId="37" fontId="238" fillId="0" borderId="0" xfId="0" applyNumberFormat="1" applyFont="1" applyAlignment="1">
      <alignment horizontal="center" vertical="center"/>
    </xf>
    <xf numFmtId="37" fontId="239" fillId="0" borderId="1" xfId="0" applyNumberFormat="1" applyFont="1" applyBorder="1" applyAlignment="1">
      <alignment horizontal="center" vertical="center" wrapText="1"/>
    </xf>
    <xf numFmtId="37" fontId="240" fillId="0" borderId="1" xfId="0" applyNumberFormat="1" applyFont="1" applyBorder="1" applyAlignment="1">
      <alignment horizontal="center" vertical="center" wrapText="1"/>
    </xf>
    <xf numFmtId="37" fontId="241" fillId="0" borderId="1" xfId="0" applyNumberFormat="1" applyFont="1" applyBorder="1" applyAlignment="1">
      <alignment horizontal="center" vertical="center" wrapText="1"/>
    </xf>
    <xf numFmtId="37" fontId="242" fillId="0" borderId="1" xfId="0" applyNumberFormat="1" applyFont="1" applyBorder="1" applyAlignment="1">
      <alignment horizontal="center" vertical="center" wrapText="1"/>
    </xf>
    <xf numFmtId="37" fontId="243" fillId="0" borderId="1" xfId="0" applyNumberFormat="1" applyFont="1" applyBorder="1" applyAlignment="1">
      <alignment horizontal="center" vertical="center" wrapText="1"/>
    </xf>
    <xf numFmtId="37" fontId="244" fillId="0" borderId="1" xfId="0" applyNumberFormat="1" applyFont="1" applyBorder="1" applyAlignment="1">
      <alignment horizontal="center" vertical="center" wrapText="1"/>
    </xf>
    <xf numFmtId="37" fontId="245" fillId="0" borderId="1" xfId="0" applyNumberFormat="1" applyFont="1" applyBorder="1" applyAlignment="1">
      <alignment horizontal="center" vertical="center" wrapText="1"/>
    </xf>
    <xf numFmtId="37" fontId="246" fillId="0" borderId="1" xfId="0" applyNumberFormat="1" applyFont="1" applyBorder="1" applyAlignment="1">
      <alignment horizontal="center" vertical="center" wrapText="1"/>
    </xf>
    <xf numFmtId="37" fontId="247" fillId="0" borderId="0" xfId="0" applyNumberFormat="1" applyFont="1" applyAlignment="1">
      <alignment horizontal="center" vertical="center" wrapText="1"/>
    </xf>
    <xf numFmtId="37" fontId="248" fillId="0" borderId="0" xfId="0" applyNumberFormat="1" applyFont="1" applyAlignment="1">
      <alignment horizontal="center" vertical="center" wrapText="1"/>
    </xf>
    <xf numFmtId="37" fontId="249" fillId="0" borderId="0" xfId="0" applyNumberFormat="1" applyFont="1" applyAlignment="1">
      <alignment horizontal="center" vertical="center" wrapText="1"/>
    </xf>
    <xf numFmtId="37" fontId="250" fillId="0" borderId="0" xfId="0" applyNumberFormat="1" applyFont="1" applyAlignment="1">
      <alignment horizontal="center" vertical="center" wrapText="1"/>
    </xf>
    <xf numFmtId="37" fontId="251" fillId="0" borderId="0" xfId="0" applyNumberFormat="1" applyFont="1" applyAlignment="1">
      <alignment horizontal="center" vertical="center" wrapText="1"/>
    </xf>
    <xf numFmtId="37" fontId="252" fillId="0" borderId="0" xfId="0" applyNumberFormat="1" applyFont="1" applyAlignment="1">
      <alignment horizontal="center" vertical="center" wrapText="1"/>
    </xf>
    <xf numFmtId="37" fontId="253" fillId="0" borderId="0" xfId="0" applyNumberFormat="1" applyFont="1" applyAlignment="1">
      <alignment horizontal="center" vertical="center" wrapText="1"/>
    </xf>
    <xf numFmtId="37" fontId="254" fillId="0" borderId="0" xfId="0" applyNumberFormat="1" applyFont="1" applyAlignment="1">
      <alignment horizontal="center" vertical="center" wrapText="1"/>
    </xf>
    <xf numFmtId="37" fontId="255" fillId="0" borderId="0" xfId="0" applyNumberFormat="1" applyFont="1" applyAlignment="1">
      <alignment horizontal="center" vertical="center" wrapText="1"/>
    </xf>
    <xf numFmtId="37" fontId="256" fillId="0" borderId="0" xfId="0" applyNumberFormat="1" applyFont="1" applyAlignment="1">
      <alignment horizontal="center" vertical="center" wrapText="1"/>
    </xf>
    <xf numFmtId="37" fontId="257" fillId="0" borderId="0" xfId="0" applyNumberFormat="1" applyFont="1" applyAlignment="1">
      <alignment horizontal="center" vertical="center" wrapText="1"/>
    </xf>
    <xf numFmtId="37" fontId="258" fillId="0" borderId="0" xfId="0" applyNumberFormat="1" applyFont="1" applyAlignment="1">
      <alignment horizontal="center" vertical="center" wrapText="1"/>
    </xf>
    <xf numFmtId="37" fontId="259" fillId="0" borderId="0" xfId="0" applyNumberFormat="1" applyFont="1" applyAlignment="1">
      <alignment horizontal="center" vertical="center" wrapText="1"/>
    </xf>
    <xf numFmtId="37" fontId="260" fillId="0" borderId="0" xfId="0" applyNumberFormat="1" applyFont="1" applyAlignment="1">
      <alignment horizontal="center" vertical="center" wrapText="1"/>
    </xf>
    <xf numFmtId="37" fontId="261" fillId="0" borderId="0" xfId="0" applyNumberFormat="1" applyFont="1" applyAlignment="1">
      <alignment horizontal="center" vertical="center" wrapText="1"/>
    </xf>
    <xf numFmtId="37" fontId="262" fillId="0" borderId="0" xfId="0" applyNumberFormat="1" applyFont="1" applyAlignment="1">
      <alignment horizontal="center" vertical="center" wrapText="1"/>
    </xf>
    <xf numFmtId="37" fontId="263" fillId="0" borderId="0" xfId="0" applyNumberFormat="1" applyFont="1" applyAlignment="1">
      <alignment horizontal="center" vertical="center" wrapText="1"/>
    </xf>
    <xf numFmtId="37" fontId="264" fillId="0" borderId="0" xfId="0" applyNumberFormat="1" applyFont="1" applyAlignment="1">
      <alignment horizontal="center" vertical="center" wrapText="1"/>
    </xf>
    <xf numFmtId="37" fontId="265" fillId="0" borderId="0" xfId="0" applyNumberFormat="1" applyFont="1" applyAlignment="1">
      <alignment horizontal="center" vertical="center" wrapText="1"/>
    </xf>
    <xf numFmtId="37" fontId="266" fillId="0" borderId="0" xfId="0" applyNumberFormat="1" applyFont="1" applyAlignment="1">
      <alignment horizontal="center" vertical="center" wrapText="1"/>
    </xf>
    <xf numFmtId="37" fontId="267" fillId="0" borderId="0" xfId="0" applyNumberFormat="1" applyFont="1" applyAlignment="1">
      <alignment horizontal="center" vertical="center" wrapText="1"/>
    </xf>
    <xf numFmtId="37" fontId="268" fillId="0" borderId="0" xfId="0" applyNumberFormat="1" applyFont="1" applyAlignment="1">
      <alignment horizontal="center" vertical="center" wrapText="1"/>
    </xf>
    <xf numFmtId="37" fontId="269" fillId="0" borderId="0" xfId="0" applyNumberFormat="1" applyFont="1" applyAlignment="1">
      <alignment horizontal="center" vertical="center" wrapText="1"/>
    </xf>
    <xf numFmtId="37" fontId="270" fillId="0" borderId="0" xfId="0" applyNumberFormat="1" applyFont="1" applyAlignment="1">
      <alignment horizontal="center" vertical="center" wrapText="1"/>
    </xf>
    <xf numFmtId="37" fontId="271" fillId="0" borderId="0" xfId="0" applyNumberFormat="1" applyFont="1" applyAlignment="1">
      <alignment horizontal="center" vertical="center" wrapText="1"/>
    </xf>
    <xf numFmtId="37" fontId="272" fillId="0" borderId="0" xfId="0" applyNumberFormat="1" applyFont="1" applyAlignment="1">
      <alignment horizontal="center" vertical="center" wrapText="1"/>
    </xf>
    <xf numFmtId="37" fontId="273" fillId="0" borderId="0" xfId="0" applyNumberFormat="1" applyFont="1" applyAlignment="1">
      <alignment horizontal="center" vertical="center" wrapText="1"/>
    </xf>
    <xf numFmtId="37" fontId="274" fillId="0" borderId="0" xfId="0" applyNumberFormat="1" applyFont="1" applyAlignment="1">
      <alignment horizontal="center" vertical="center" wrapText="1"/>
    </xf>
    <xf numFmtId="37" fontId="275" fillId="0" borderId="0" xfId="0" applyNumberFormat="1" applyFont="1" applyAlignment="1">
      <alignment horizontal="center" vertical="center" wrapText="1"/>
    </xf>
    <xf numFmtId="37" fontId="276" fillId="0" borderId="0" xfId="0" applyNumberFormat="1" applyFont="1" applyAlignment="1">
      <alignment horizontal="center" vertical="center" wrapText="1"/>
    </xf>
    <xf numFmtId="37" fontId="277" fillId="0" borderId="0" xfId="0" applyNumberFormat="1" applyFont="1" applyAlignment="1">
      <alignment horizontal="center" vertical="center" wrapText="1"/>
    </xf>
    <xf numFmtId="37" fontId="278" fillId="0" borderId="0" xfId="0" applyNumberFormat="1" applyFont="1" applyAlignment="1">
      <alignment horizontal="center" vertical="center" wrapText="1"/>
    </xf>
    <xf numFmtId="37" fontId="279" fillId="0" borderId="0" xfId="0" applyNumberFormat="1" applyFont="1" applyAlignment="1">
      <alignment horizontal="center" vertical="center" wrapText="1"/>
    </xf>
    <xf numFmtId="37" fontId="280" fillId="0" borderId="0" xfId="0" applyNumberFormat="1" applyFont="1" applyAlignment="1">
      <alignment horizontal="center" vertical="center" wrapText="1"/>
    </xf>
    <xf numFmtId="37" fontId="281" fillId="0" borderId="0" xfId="0" applyNumberFormat="1" applyFont="1" applyAlignment="1">
      <alignment horizontal="center" vertical="center" wrapText="1"/>
    </xf>
    <xf numFmtId="37" fontId="282" fillId="0" borderId="0" xfId="0" applyNumberFormat="1" applyFont="1" applyAlignment="1">
      <alignment horizontal="center" vertical="center" wrapText="1"/>
    </xf>
    <xf numFmtId="37" fontId="283" fillId="0" borderId="0" xfId="0" applyNumberFormat="1" applyFont="1" applyAlignment="1">
      <alignment horizontal="center" vertical="center" wrapText="1"/>
    </xf>
    <xf numFmtId="37" fontId="284" fillId="0" borderId="0" xfId="0" applyNumberFormat="1" applyFont="1" applyAlignment="1">
      <alignment horizontal="center" vertical="center" wrapText="1"/>
    </xf>
    <xf numFmtId="37" fontId="285" fillId="0" borderId="0" xfId="0" applyNumberFormat="1" applyFont="1" applyAlignment="1">
      <alignment horizontal="center" vertical="center" wrapText="1"/>
    </xf>
    <xf numFmtId="37" fontId="286" fillId="0" borderId="0" xfId="0" applyNumberFormat="1" applyFont="1" applyAlignment="1">
      <alignment horizontal="center" vertical="center" wrapText="1"/>
    </xf>
    <xf numFmtId="37" fontId="287" fillId="0" borderId="0" xfId="0" applyNumberFormat="1" applyFont="1" applyAlignment="1">
      <alignment horizontal="center" vertical="center" wrapText="1"/>
    </xf>
    <xf numFmtId="37" fontId="288" fillId="0" borderId="0" xfId="0" applyNumberFormat="1" applyFont="1" applyAlignment="1">
      <alignment horizontal="center" vertical="center" wrapText="1"/>
    </xf>
    <xf numFmtId="37" fontId="289" fillId="0" borderId="0" xfId="0" applyNumberFormat="1" applyFont="1" applyAlignment="1">
      <alignment horizontal="center" vertical="center" wrapText="1"/>
    </xf>
    <xf numFmtId="37" fontId="290" fillId="0" borderId="0" xfId="0" applyNumberFormat="1" applyFont="1" applyAlignment="1">
      <alignment horizontal="center" vertical="center" wrapText="1"/>
    </xf>
    <xf numFmtId="37" fontId="291" fillId="0" borderId="3" xfId="0" applyNumberFormat="1" applyFont="1" applyBorder="1" applyAlignment="1">
      <alignment horizontal="center" vertical="center"/>
    </xf>
    <xf numFmtId="37" fontId="292" fillId="0" borderId="4" xfId="0" applyNumberFormat="1" applyFont="1" applyBorder="1" applyAlignment="1">
      <alignment horizontal="center" vertical="center"/>
    </xf>
    <xf numFmtId="37" fontId="293" fillId="0" borderId="4" xfId="0" applyNumberFormat="1" applyFont="1" applyBorder="1" applyAlignment="1">
      <alignment horizontal="center" vertical="center"/>
    </xf>
    <xf numFmtId="37" fontId="294" fillId="0" borderId="4" xfId="0" applyNumberFormat="1" applyFont="1" applyBorder="1" applyAlignment="1">
      <alignment horizontal="center" vertical="center"/>
    </xf>
    <xf numFmtId="37" fontId="295" fillId="0" borderId="4" xfId="0" applyNumberFormat="1" applyFont="1" applyBorder="1" applyAlignment="1">
      <alignment horizontal="center" vertical="center"/>
    </xf>
    <xf numFmtId="37" fontId="296" fillId="0" borderId="4" xfId="0" applyNumberFormat="1" applyFont="1" applyBorder="1" applyAlignment="1">
      <alignment horizontal="center" vertical="center"/>
    </xf>
    <xf numFmtId="37" fontId="297" fillId="0" borderId="4" xfId="0" applyNumberFormat="1" applyFont="1" applyBorder="1" applyAlignment="1">
      <alignment horizontal="center" vertical="center"/>
    </xf>
    <xf numFmtId="37" fontId="298" fillId="0" borderId="4" xfId="0" applyNumberFormat="1" applyFont="1" applyBorder="1" applyAlignment="1">
      <alignment horizontal="center" vertical="center"/>
    </xf>
    <xf numFmtId="37" fontId="299" fillId="0" borderId="4" xfId="0" applyNumberFormat="1" applyFont="1" applyBorder="1" applyAlignment="1">
      <alignment horizontal="center" vertical="center"/>
    </xf>
    <xf numFmtId="37" fontId="307" fillId="0" borderId="1" xfId="0" applyNumberFormat="1" applyFont="1" applyBorder="1" applyAlignment="1">
      <alignment horizontal="center" vertical="center"/>
    </xf>
    <xf numFmtId="37" fontId="308" fillId="0" borderId="1" xfId="0" applyNumberFormat="1" applyFont="1" applyBorder="1" applyAlignment="1">
      <alignment horizontal="center" vertical="center" wrapText="1"/>
    </xf>
    <xf numFmtId="37" fontId="309" fillId="0" borderId="1" xfId="0" applyNumberFormat="1" applyFont="1" applyBorder="1" applyAlignment="1">
      <alignment horizontal="center" vertical="center" wrapText="1"/>
    </xf>
    <xf numFmtId="37" fontId="310" fillId="0" borderId="1" xfId="0" applyNumberFormat="1" applyFont="1" applyBorder="1" applyAlignment="1">
      <alignment horizontal="center" vertical="center" wrapText="1"/>
    </xf>
    <xf numFmtId="37" fontId="311" fillId="0" borderId="1" xfId="0" applyNumberFormat="1" applyFont="1" applyBorder="1" applyAlignment="1">
      <alignment horizontal="center" vertical="center" wrapText="1"/>
    </xf>
    <xf numFmtId="37" fontId="312" fillId="0" borderId="1" xfId="0" applyNumberFormat="1" applyFont="1" applyBorder="1" applyAlignment="1">
      <alignment horizontal="center" vertical="center" wrapText="1"/>
    </xf>
    <xf numFmtId="37" fontId="313" fillId="0" borderId="1" xfId="0" applyNumberFormat="1" applyFont="1" applyBorder="1" applyAlignment="1">
      <alignment horizontal="center" vertical="center" wrapText="1"/>
    </xf>
    <xf numFmtId="37" fontId="314" fillId="0" borderId="1" xfId="0" applyNumberFormat="1" applyFont="1" applyBorder="1" applyAlignment="1">
      <alignment horizontal="center" vertical="center" wrapText="1"/>
    </xf>
    <xf numFmtId="37" fontId="315" fillId="0" borderId="1" xfId="0" applyNumberFormat="1" applyFont="1" applyBorder="1" applyAlignment="1">
      <alignment horizontal="center" vertical="center" wrapText="1"/>
    </xf>
    <xf numFmtId="37" fontId="316" fillId="0" borderId="1" xfId="0" applyNumberFormat="1" applyFont="1" applyBorder="1" applyAlignment="1">
      <alignment horizontal="center" vertical="center" wrapText="1"/>
    </xf>
    <xf numFmtId="37" fontId="317" fillId="0" borderId="1" xfId="0" applyNumberFormat="1" applyFont="1" applyBorder="1" applyAlignment="1">
      <alignment horizontal="center" vertical="center" wrapText="1"/>
    </xf>
    <xf numFmtId="37" fontId="318" fillId="0" borderId="0" xfId="0" applyNumberFormat="1" applyFont="1" applyAlignment="1">
      <alignment horizontal="center" vertical="center" wrapText="1"/>
    </xf>
    <xf numFmtId="37" fontId="319" fillId="0" borderId="0" xfId="0" applyNumberFormat="1" applyFont="1" applyAlignment="1">
      <alignment horizontal="center" vertical="center" wrapText="1"/>
    </xf>
    <xf numFmtId="37" fontId="320" fillId="0" borderId="0" xfId="0" applyNumberFormat="1" applyFont="1" applyAlignment="1">
      <alignment horizontal="center" vertical="center" wrapText="1"/>
    </xf>
    <xf numFmtId="37" fontId="321" fillId="0" borderId="0" xfId="0" applyNumberFormat="1" applyFont="1" applyAlignment="1">
      <alignment horizontal="center" vertical="center" wrapText="1"/>
    </xf>
    <xf numFmtId="37" fontId="322" fillId="0" borderId="0" xfId="0" applyNumberFormat="1" applyFont="1" applyAlignment="1">
      <alignment horizontal="center" vertical="center" wrapText="1"/>
    </xf>
    <xf numFmtId="37" fontId="323" fillId="0" borderId="0" xfId="0" applyNumberFormat="1" applyFont="1" applyAlignment="1">
      <alignment horizontal="center" vertical="center" wrapText="1"/>
    </xf>
    <xf numFmtId="37" fontId="324" fillId="0" borderId="0" xfId="0" applyNumberFormat="1" applyFont="1" applyAlignment="1">
      <alignment horizontal="center" vertical="center" wrapText="1"/>
    </xf>
    <xf numFmtId="37" fontId="325" fillId="0" borderId="0" xfId="0" applyNumberFormat="1" applyFont="1" applyAlignment="1">
      <alignment horizontal="center" vertical="center" wrapText="1"/>
    </xf>
    <xf numFmtId="37" fontId="326" fillId="0" borderId="0" xfId="0" applyNumberFormat="1" applyFont="1" applyAlignment="1">
      <alignment horizontal="center" vertical="center" wrapText="1"/>
    </xf>
    <xf numFmtId="37" fontId="327" fillId="0" borderId="0" xfId="0" applyNumberFormat="1" applyFont="1" applyAlignment="1">
      <alignment horizontal="center" vertical="center" wrapText="1"/>
    </xf>
    <xf numFmtId="37" fontId="328" fillId="0" borderId="0" xfId="0" applyNumberFormat="1" applyFont="1" applyAlignment="1">
      <alignment horizontal="center" vertical="center" wrapText="1"/>
    </xf>
    <xf numFmtId="37" fontId="329" fillId="0" borderId="0" xfId="0" applyNumberFormat="1" applyFont="1" applyAlignment="1">
      <alignment horizontal="center" vertical="center" wrapText="1"/>
    </xf>
    <xf numFmtId="37" fontId="330" fillId="0" borderId="0" xfId="0" applyNumberFormat="1" applyFont="1" applyAlignment="1">
      <alignment horizontal="center" vertical="center" wrapText="1"/>
    </xf>
    <xf numFmtId="37" fontId="331" fillId="0" borderId="0" xfId="0" applyNumberFormat="1" applyFont="1" applyAlignment="1">
      <alignment horizontal="center" vertical="center" wrapText="1"/>
    </xf>
    <xf numFmtId="37" fontId="332" fillId="0" borderId="0" xfId="0" applyNumberFormat="1" applyFont="1" applyAlignment="1">
      <alignment horizontal="center" vertical="center" wrapText="1"/>
    </xf>
    <xf numFmtId="37" fontId="333" fillId="0" borderId="0" xfId="0" applyNumberFormat="1" applyFont="1" applyAlignment="1">
      <alignment horizontal="center" vertical="center" wrapText="1"/>
    </xf>
    <xf numFmtId="37" fontId="334" fillId="0" borderId="0" xfId="0" applyNumberFormat="1" applyFont="1" applyAlignment="1">
      <alignment horizontal="center" vertical="center" wrapText="1"/>
    </xf>
    <xf numFmtId="37" fontId="335" fillId="0" borderId="0" xfId="0" applyNumberFormat="1" applyFont="1" applyAlignment="1">
      <alignment horizontal="center" vertical="center" wrapText="1"/>
    </xf>
    <xf numFmtId="37" fontId="336" fillId="0" borderId="0" xfId="0" applyNumberFormat="1" applyFont="1" applyAlignment="1">
      <alignment horizontal="center" vertical="center" wrapText="1"/>
    </xf>
    <xf numFmtId="37" fontId="337" fillId="0" borderId="0" xfId="0" applyNumberFormat="1" applyFont="1" applyAlignment="1">
      <alignment horizontal="center" vertical="center" wrapText="1"/>
    </xf>
    <xf numFmtId="37" fontId="338" fillId="0" borderId="0" xfId="0" applyNumberFormat="1" applyFont="1" applyAlignment="1">
      <alignment horizontal="center" vertical="center" wrapText="1"/>
    </xf>
    <xf numFmtId="37" fontId="339" fillId="0" borderId="0" xfId="0" applyNumberFormat="1" applyFont="1" applyAlignment="1">
      <alignment horizontal="center" vertical="center" wrapText="1"/>
    </xf>
    <xf numFmtId="37" fontId="340" fillId="0" borderId="0" xfId="0" applyNumberFormat="1" applyFont="1" applyAlignment="1">
      <alignment horizontal="center" vertical="center" wrapText="1"/>
    </xf>
    <xf numFmtId="37" fontId="341" fillId="0" borderId="0" xfId="0" applyNumberFormat="1" applyFont="1" applyAlignment="1">
      <alignment horizontal="center" vertical="center" wrapText="1"/>
    </xf>
    <xf numFmtId="37" fontId="342" fillId="0" borderId="0" xfId="0" applyNumberFormat="1" applyFont="1" applyAlignment="1">
      <alignment horizontal="center" vertical="center" wrapText="1"/>
    </xf>
    <xf numFmtId="37" fontId="343" fillId="0" borderId="0" xfId="0" applyNumberFormat="1" applyFont="1" applyAlignment="1">
      <alignment horizontal="center" vertical="center" wrapText="1"/>
    </xf>
    <xf numFmtId="37" fontId="344" fillId="0" borderId="0" xfId="0" applyNumberFormat="1" applyFont="1" applyAlignment="1">
      <alignment horizontal="center" vertical="center" wrapText="1"/>
    </xf>
    <xf numFmtId="37" fontId="345" fillId="0" borderId="0" xfId="0" applyNumberFormat="1" applyFont="1" applyAlignment="1">
      <alignment horizontal="center" vertical="center" wrapText="1"/>
    </xf>
    <xf numFmtId="37" fontId="346" fillId="0" borderId="0" xfId="0" applyNumberFormat="1" applyFont="1" applyAlignment="1">
      <alignment horizontal="center" vertical="center" wrapText="1"/>
    </xf>
    <xf numFmtId="37" fontId="347" fillId="0" borderId="0" xfId="0" applyNumberFormat="1" applyFont="1" applyAlignment="1">
      <alignment horizontal="center" vertical="center" wrapText="1"/>
    </xf>
    <xf numFmtId="37" fontId="348" fillId="0" borderId="0" xfId="0" applyNumberFormat="1" applyFont="1" applyAlignment="1">
      <alignment horizontal="center" vertical="center" wrapText="1"/>
    </xf>
    <xf numFmtId="37" fontId="349" fillId="0" borderId="0" xfId="0" applyNumberFormat="1" applyFont="1" applyAlignment="1">
      <alignment horizontal="center" vertical="center" wrapText="1"/>
    </xf>
    <xf numFmtId="37" fontId="350" fillId="0" borderId="0" xfId="0" applyNumberFormat="1" applyFont="1" applyAlignment="1">
      <alignment horizontal="center" vertical="center" wrapText="1"/>
    </xf>
    <xf numFmtId="37" fontId="351" fillId="0" borderId="0" xfId="0" applyNumberFormat="1" applyFont="1" applyAlignment="1">
      <alignment horizontal="center" vertical="center" wrapText="1"/>
    </xf>
    <xf numFmtId="37" fontId="352" fillId="0" borderId="0" xfId="0" applyNumberFormat="1" applyFont="1" applyAlignment="1">
      <alignment horizontal="center" vertical="center" wrapText="1"/>
    </xf>
    <xf numFmtId="37" fontId="353" fillId="0" borderId="0" xfId="0" applyNumberFormat="1" applyFont="1" applyAlignment="1">
      <alignment horizontal="center" vertical="center" wrapText="1"/>
    </xf>
    <xf numFmtId="37" fontId="354" fillId="0" borderId="0" xfId="0" applyNumberFormat="1" applyFont="1" applyAlignment="1">
      <alignment horizontal="center" vertical="center" wrapText="1"/>
    </xf>
    <xf numFmtId="37" fontId="355" fillId="0" borderId="0" xfId="0" applyNumberFormat="1" applyFont="1" applyAlignment="1">
      <alignment horizontal="center" vertical="center" wrapText="1"/>
    </xf>
    <xf numFmtId="37" fontId="356" fillId="0" borderId="0" xfId="0" applyNumberFormat="1" applyFont="1" applyAlignment="1">
      <alignment horizontal="center" vertical="center" wrapText="1"/>
    </xf>
    <xf numFmtId="37" fontId="357" fillId="0" borderId="0" xfId="0" applyNumberFormat="1" applyFont="1" applyAlignment="1">
      <alignment horizontal="center" vertical="center" wrapText="1"/>
    </xf>
    <xf numFmtId="37" fontId="358" fillId="0" borderId="0" xfId="0" applyNumberFormat="1" applyFont="1" applyAlignment="1">
      <alignment horizontal="center" vertical="center" wrapText="1"/>
    </xf>
    <xf numFmtId="37" fontId="359" fillId="0" borderId="0" xfId="0" applyNumberFormat="1" applyFont="1" applyAlignment="1">
      <alignment horizontal="center" vertical="center" wrapText="1"/>
    </xf>
    <xf numFmtId="37" fontId="360" fillId="0" borderId="0" xfId="0" applyNumberFormat="1" applyFont="1" applyAlignment="1">
      <alignment horizontal="center" vertical="center" wrapText="1"/>
    </xf>
    <xf numFmtId="37" fontId="361" fillId="0" borderId="0" xfId="0" applyNumberFormat="1" applyFont="1" applyAlignment="1">
      <alignment horizontal="center" vertical="center" wrapText="1"/>
    </xf>
    <xf numFmtId="37" fontId="362" fillId="0" borderId="0" xfId="0" applyNumberFormat="1" applyFont="1" applyAlignment="1">
      <alignment horizontal="center" vertical="center" wrapText="1"/>
    </xf>
    <xf numFmtId="37" fontId="363" fillId="0" borderId="0" xfId="0" applyNumberFormat="1" applyFont="1" applyAlignment="1">
      <alignment horizontal="center" vertical="center" wrapText="1"/>
    </xf>
    <xf numFmtId="37" fontId="364" fillId="0" borderId="0" xfId="0" applyNumberFormat="1" applyFont="1" applyAlignment="1">
      <alignment horizontal="center" vertical="center" wrapText="1"/>
    </xf>
    <xf numFmtId="37" fontId="365" fillId="0" borderId="0" xfId="0" applyNumberFormat="1" applyFont="1" applyAlignment="1">
      <alignment horizontal="center" vertical="center" wrapText="1"/>
    </xf>
    <xf numFmtId="37" fontId="366" fillId="0" borderId="0" xfId="0" applyNumberFormat="1" applyFont="1" applyAlignment="1">
      <alignment horizontal="center" vertical="center" wrapText="1"/>
    </xf>
    <xf numFmtId="37" fontId="367" fillId="0" borderId="3" xfId="0" applyNumberFormat="1" applyFont="1" applyBorder="1" applyAlignment="1">
      <alignment horizontal="center" vertical="center"/>
    </xf>
    <xf numFmtId="37" fontId="368" fillId="0" borderId="4" xfId="0" applyNumberFormat="1" applyFont="1" applyBorder="1" applyAlignment="1">
      <alignment horizontal="center" vertical="center"/>
    </xf>
    <xf numFmtId="37" fontId="369" fillId="0" borderId="4" xfId="0" applyNumberFormat="1" applyFont="1" applyBorder="1" applyAlignment="1">
      <alignment horizontal="center" vertical="center"/>
    </xf>
    <xf numFmtId="37" fontId="377" fillId="0" borderId="1" xfId="0" applyNumberFormat="1" applyFont="1" applyBorder="1" applyAlignment="1">
      <alignment horizontal="center" vertical="center" wrapText="1"/>
    </xf>
    <xf numFmtId="37" fontId="378" fillId="0" borderId="1" xfId="0" applyNumberFormat="1" applyFont="1" applyBorder="1" applyAlignment="1">
      <alignment horizontal="center" vertical="center" wrapText="1"/>
    </xf>
    <xf numFmtId="37" fontId="379" fillId="0" borderId="1" xfId="0" applyNumberFormat="1" applyFont="1" applyBorder="1" applyAlignment="1">
      <alignment horizontal="center" vertical="center" wrapText="1"/>
    </xf>
    <xf numFmtId="37" fontId="380" fillId="0" borderId="1" xfId="0" applyNumberFormat="1" applyFont="1" applyBorder="1" applyAlignment="1">
      <alignment horizontal="center" vertical="center" wrapText="1"/>
    </xf>
    <xf numFmtId="37" fontId="381" fillId="0" borderId="1" xfId="0" applyNumberFormat="1" applyFont="1" applyBorder="1" applyAlignment="1">
      <alignment horizontal="center" vertical="center" wrapText="1"/>
    </xf>
    <xf numFmtId="37" fontId="382" fillId="0" borderId="1" xfId="0" applyNumberFormat="1" applyFont="1" applyBorder="1" applyAlignment="1">
      <alignment horizontal="center" vertical="center" wrapText="1"/>
    </xf>
    <xf numFmtId="37" fontId="383" fillId="0" borderId="0" xfId="0" applyNumberFormat="1" applyFont="1" applyAlignment="1">
      <alignment horizontal="center" vertical="center" wrapText="1"/>
    </xf>
    <xf numFmtId="37" fontId="384" fillId="0" borderId="0" xfId="0" applyNumberFormat="1" applyFont="1" applyAlignment="1">
      <alignment horizontal="center" vertical="center" wrapText="1"/>
    </xf>
    <xf numFmtId="37" fontId="385" fillId="0" borderId="0" xfId="0" applyNumberFormat="1" applyFont="1" applyAlignment="1">
      <alignment horizontal="center" vertical="center" wrapText="1"/>
    </xf>
    <xf numFmtId="37" fontId="386" fillId="0" borderId="0" xfId="0" applyNumberFormat="1" applyFont="1" applyAlignment="1">
      <alignment horizontal="center" vertical="center" wrapText="1"/>
    </xf>
    <xf numFmtId="37" fontId="387" fillId="0" borderId="0" xfId="0" applyNumberFormat="1" applyFont="1" applyAlignment="1">
      <alignment horizontal="center" vertical="center" wrapText="1"/>
    </xf>
    <xf numFmtId="37" fontId="388" fillId="0" borderId="0" xfId="0" applyNumberFormat="1" applyFont="1" applyAlignment="1">
      <alignment horizontal="center" vertical="center" wrapText="1"/>
    </xf>
    <xf numFmtId="37" fontId="389" fillId="0" borderId="3" xfId="0" applyNumberFormat="1" applyFont="1" applyBorder="1" applyAlignment="1">
      <alignment horizontal="center" vertical="center"/>
    </xf>
    <xf numFmtId="37" fontId="390" fillId="0" borderId="4" xfId="0" applyNumberFormat="1" applyFont="1" applyBorder="1" applyAlignment="1">
      <alignment horizontal="center" vertical="center"/>
    </xf>
    <xf numFmtId="37" fontId="395" fillId="0" borderId="1" xfId="0" applyNumberFormat="1" applyFont="1" applyBorder="1" applyAlignment="1">
      <alignment horizontal="center" vertical="center"/>
    </xf>
    <xf numFmtId="37" fontId="396" fillId="0" borderId="1" xfId="0" applyNumberFormat="1" applyFont="1" applyBorder="1" applyAlignment="1">
      <alignment horizontal="center" vertical="center"/>
    </xf>
    <xf numFmtId="37" fontId="397" fillId="0" borderId="1" xfId="0" applyNumberFormat="1" applyFont="1" applyBorder="1" applyAlignment="1">
      <alignment horizontal="center" vertical="center" wrapText="1"/>
    </xf>
    <xf numFmtId="37" fontId="398" fillId="0" borderId="1" xfId="0" applyNumberFormat="1" applyFont="1" applyBorder="1" applyAlignment="1">
      <alignment horizontal="center" vertical="center" wrapText="1"/>
    </xf>
    <xf numFmtId="37" fontId="399" fillId="0" borderId="1" xfId="0" applyNumberFormat="1" applyFont="1" applyBorder="1" applyAlignment="1">
      <alignment horizontal="center" vertical="center" wrapText="1"/>
    </xf>
    <xf numFmtId="37" fontId="400" fillId="0" borderId="0" xfId="0" applyNumberFormat="1" applyFont="1" applyAlignment="1">
      <alignment horizontal="center" vertical="center" wrapText="1"/>
    </xf>
    <xf numFmtId="37" fontId="401" fillId="0" borderId="0" xfId="0" applyNumberFormat="1" applyFont="1" applyAlignment="1">
      <alignment horizontal="center" vertical="center" wrapText="1"/>
    </xf>
    <xf numFmtId="37" fontId="402" fillId="0" borderId="0" xfId="0" applyNumberFormat="1" applyFont="1" applyAlignment="1">
      <alignment horizontal="center" vertical="center" wrapText="1"/>
    </xf>
    <xf numFmtId="37" fontId="403" fillId="0" borderId="3" xfId="0" applyNumberFormat="1" applyFont="1" applyBorder="1" applyAlignment="1">
      <alignment horizontal="center" vertical="center"/>
    </xf>
    <xf numFmtId="37" fontId="404" fillId="0" borderId="4" xfId="0" applyNumberFormat="1" applyFont="1" applyBorder="1" applyAlignment="1">
      <alignment horizontal="center" vertical="center"/>
    </xf>
    <xf numFmtId="37" fontId="405" fillId="0" borderId="4" xfId="0" applyNumberFormat="1" applyFont="1" applyBorder="1" applyAlignment="1">
      <alignment horizontal="center" vertical="center"/>
    </xf>
    <xf numFmtId="164" fontId="406" fillId="0" borderId="0" xfId="0" applyNumberFormat="1" applyFont="1" applyAlignment="1">
      <alignment horizontal="center" vertical="center" wrapText="1"/>
    </xf>
    <xf numFmtId="10" fontId="407" fillId="0" borderId="0" xfId="0" applyNumberFormat="1" applyFont="1" applyAlignment="1">
      <alignment horizontal="center" vertical="center"/>
    </xf>
    <xf numFmtId="0" fontId="408" fillId="0" borderId="0" xfId="0" applyFont="1"/>
    <xf numFmtId="10" fontId="407" fillId="0" borderId="3" xfId="0" applyNumberFormat="1" applyFont="1" applyBorder="1" applyAlignment="1">
      <alignment horizontal="center" vertical="center"/>
    </xf>
    <xf numFmtId="164" fontId="406" fillId="0" borderId="8" xfId="0" applyNumberFormat="1" applyFont="1" applyBorder="1" applyAlignment="1">
      <alignment horizontal="center" vertical="center" wrapText="1"/>
    </xf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37" fontId="0" fillId="0" borderId="0" xfId="0" applyNumberFormat="1"/>
    <xf numFmtId="37" fontId="407" fillId="0" borderId="0" xfId="0" applyNumberFormat="1" applyFont="1" applyAlignment="1">
      <alignment horizontal="center" vertical="center" wrapText="1"/>
    </xf>
    <xf numFmtId="0" fontId="407" fillId="0" borderId="0" xfId="0" applyFont="1" applyAlignment="1">
      <alignment horizontal="center" vertical="center"/>
    </xf>
    <xf numFmtId="37" fontId="407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406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74" fillId="0" borderId="0" xfId="0" applyNumberFormat="1" applyFont="1" applyAlignment="1">
      <alignment horizontal="center" vertical="center"/>
    </xf>
    <xf numFmtId="37" fontId="75" fillId="0" borderId="0" xfId="0" applyNumberFormat="1" applyFont="1" applyAlignment="1">
      <alignment horizontal="center" vertical="center"/>
    </xf>
    <xf numFmtId="37" fontId="76" fillId="0" borderId="0" xfId="0" applyNumberFormat="1" applyFont="1" applyAlignment="1">
      <alignment horizontal="center" vertical="center"/>
    </xf>
    <xf numFmtId="37" fontId="77" fillId="0" borderId="0" xfId="0" applyNumberFormat="1" applyFont="1" applyAlignment="1">
      <alignment horizontal="right" vertical="center"/>
    </xf>
    <xf numFmtId="37" fontId="78" fillId="0" borderId="1" xfId="0" applyNumberFormat="1" applyFont="1" applyBorder="1" applyAlignment="1">
      <alignment horizontal="center" vertical="center"/>
    </xf>
    <xf numFmtId="37" fontId="80" fillId="0" borderId="1" xfId="0" applyNumberFormat="1" applyFont="1" applyBorder="1" applyAlignment="1">
      <alignment horizontal="center" vertical="center"/>
    </xf>
    <xf numFmtId="37" fontId="81" fillId="0" borderId="1" xfId="0" applyNumberFormat="1" applyFont="1" applyBorder="1" applyAlignment="1">
      <alignment horizontal="center" vertical="center"/>
    </xf>
    <xf numFmtId="37" fontId="112" fillId="0" borderId="0" xfId="0" applyNumberFormat="1" applyFont="1" applyAlignment="1">
      <alignment horizontal="center" vertical="center"/>
    </xf>
    <xf numFmtId="37" fontId="113" fillId="0" borderId="0" xfId="0" applyNumberFormat="1" applyFont="1" applyAlignment="1">
      <alignment horizontal="center" vertical="center"/>
    </xf>
    <xf numFmtId="37" fontId="114" fillId="0" borderId="0" xfId="0" applyNumberFormat="1" applyFont="1" applyAlignment="1">
      <alignment horizontal="center" vertical="center"/>
    </xf>
    <xf numFmtId="37" fontId="115" fillId="0" borderId="0" xfId="0" applyNumberFormat="1" applyFont="1" applyAlignment="1">
      <alignment horizontal="right" vertical="center"/>
    </xf>
    <xf numFmtId="37" fontId="128" fillId="0" borderId="0" xfId="0" applyNumberFormat="1" applyFont="1" applyAlignment="1">
      <alignment horizontal="center" vertical="center"/>
    </xf>
    <xf numFmtId="37" fontId="129" fillId="0" borderId="0" xfId="0" applyNumberFormat="1" applyFont="1" applyAlignment="1">
      <alignment horizontal="center" vertical="center"/>
    </xf>
    <xf numFmtId="37" fontId="130" fillId="0" borderId="0" xfId="0" applyNumberFormat="1" applyFont="1" applyAlignment="1">
      <alignment horizontal="center" vertical="center"/>
    </xf>
    <xf numFmtId="37" fontId="131" fillId="0" borderId="0" xfId="0" applyNumberFormat="1" applyFont="1" applyAlignment="1">
      <alignment horizontal="right" vertical="center"/>
    </xf>
    <xf numFmtId="37" fontId="132" fillId="0" borderId="1" xfId="0" applyNumberFormat="1" applyFont="1" applyBorder="1" applyAlignment="1">
      <alignment horizontal="center" vertical="center"/>
    </xf>
    <xf numFmtId="37" fontId="133" fillId="0" borderId="1" xfId="0" applyNumberFormat="1" applyFont="1" applyBorder="1" applyAlignment="1">
      <alignment horizontal="center" vertical="center"/>
    </xf>
    <xf numFmtId="37" fontId="134" fillId="0" borderId="1" xfId="0" applyNumberFormat="1" applyFont="1" applyBorder="1" applyAlignment="1">
      <alignment horizontal="center" vertical="center"/>
    </xf>
    <xf numFmtId="37" fontId="156" fillId="0" borderId="0" xfId="0" applyNumberFormat="1" applyFont="1" applyAlignment="1">
      <alignment horizontal="center" vertical="center"/>
    </xf>
    <xf numFmtId="37" fontId="157" fillId="0" borderId="0" xfId="0" applyNumberFormat="1" applyFont="1" applyAlignment="1">
      <alignment horizontal="center" vertical="center"/>
    </xf>
    <xf numFmtId="37" fontId="158" fillId="0" borderId="0" xfId="0" applyNumberFormat="1" applyFont="1" applyAlignment="1">
      <alignment horizontal="center" vertical="center"/>
    </xf>
    <xf numFmtId="37" fontId="159" fillId="0" borderId="0" xfId="0" applyNumberFormat="1" applyFont="1" applyAlignment="1">
      <alignment horizontal="right" vertical="center"/>
    </xf>
    <xf numFmtId="37" fontId="160" fillId="0" borderId="1" xfId="0" applyNumberFormat="1" applyFont="1" applyBorder="1" applyAlignment="1">
      <alignment horizontal="center" vertical="center"/>
    </xf>
    <xf numFmtId="37" fontId="161" fillId="0" borderId="1" xfId="0" applyNumberFormat="1" applyFont="1" applyBorder="1" applyAlignment="1">
      <alignment horizontal="center" vertical="center"/>
    </xf>
    <xf numFmtId="37" fontId="231" fillId="0" borderId="5" xfId="0" applyNumberFormat="1" applyFont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37" fontId="185" fillId="0" borderId="0" xfId="0" applyNumberFormat="1" applyFont="1" applyAlignment="1">
      <alignment horizontal="center" vertical="center"/>
    </xf>
    <xf numFmtId="37" fontId="186" fillId="0" borderId="0" xfId="0" applyNumberFormat="1" applyFont="1" applyAlignment="1">
      <alignment horizontal="center" vertical="center"/>
    </xf>
    <xf numFmtId="37" fontId="187" fillId="0" borderId="0" xfId="0" applyNumberFormat="1" applyFont="1" applyAlignment="1">
      <alignment horizontal="center" vertical="center"/>
    </xf>
    <xf numFmtId="37" fontId="188" fillId="0" borderId="0" xfId="0" applyNumberFormat="1" applyFont="1" applyAlignment="1">
      <alignment horizontal="right" vertical="center"/>
    </xf>
    <xf numFmtId="37" fontId="189" fillId="0" borderId="1" xfId="0" applyNumberFormat="1" applyFont="1" applyBorder="1" applyAlignment="1">
      <alignment horizontal="center" vertical="center"/>
    </xf>
    <xf numFmtId="37" fontId="190" fillId="0" borderId="1" xfId="0" applyNumberFormat="1" applyFont="1" applyBorder="1" applyAlignment="1">
      <alignment horizontal="center" vertical="center"/>
    </xf>
    <xf numFmtId="37" fontId="300" fillId="0" borderId="5" xfId="0" applyNumberFormat="1" applyFont="1" applyBorder="1" applyAlignment="1">
      <alignment horizontal="center" vertical="center"/>
    </xf>
    <xf numFmtId="37" fontId="232" fillId="0" borderId="0" xfId="0" applyNumberFormat="1" applyFont="1" applyAlignment="1">
      <alignment horizontal="center" vertical="center"/>
    </xf>
    <xf numFmtId="37" fontId="233" fillId="0" borderId="0" xfId="0" applyNumberFormat="1" applyFont="1" applyAlignment="1">
      <alignment horizontal="center" vertical="center"/>
    </xf>
    <xf numFmtId="37" fontId="234" fillId="0" borderId="0" xfId="0" applyNumberFormat="1" applyFont="1" applyAlignment="1">
      <alignment horizontal="center" vertical="center"/>
    </xf>
    <xf numFmtId="37" fontId="235" fillId="0" borderId="0" xfId="0" applyNumberFormat="1" applyFont="1" applyAlignment="1">
      <alignment horizontal="right" vertical="center"/>
    </xf>
    <xf numFmtId="37" fontId="236" fillId="0" borderId="1" xfId="0" applyNumberFormat="1" applyFont="1" applyBorder="1" applyAlignment="1">
      <alignment horizontal="center" vertical="center"/>
    </xf>
    <xf numFmtId="37" fontId="237" fillId="0" borderId="1" xfId="0" applyNumberFormat="1" applyFont="1" applyBorder="1" applyAlignment="1">
      <alignment horizontal="center" vertical="center"/>
    </xf>
    <xf numFmtId="37" fontId="301" fillId="0" borderId="0" xfId="0" applyNumberFormat="1" applyFont="1" applyAlignment="1">
      <alignment horizontal="center" vertical="center"/>
    </xf>
    <xf numFmtId="37" fontId="302" fillId="0" borderId="0" xfId="0" applyNumberFormat="1" applyFont="1" applyAlignment="1">
      <alignment horizontal="center" vertical="center"/>
    </xf>
    <xf numFmtId="37" fontId="303" fillId="0" borderId="0" xfId="0" applyNumberFormat="1" applyFont="1" applyAlignment="1">
      <alignment horizontal="center" vertical="center"/>
    </xf>
    <xf numFmtId="37" fontId="304" fillId="0" borderId="0" xfId="0" applyNumberFormat="1" applyFont="1" applyAlignment="1">
      <alignment horizontal="right" vertical="center"/>
    </xf>
    <xf numFmtId="37" fontId="305" fillId="0" borderId="1" xfId="0" applyNumberFormat="1" applyFont="1" applyBorder="1" applyAlignment="1">
      <alignment horizontal="center" vertical="center"/>
    </xf>
    <xf numFmtId="37" fontId="306" fillId="0" borderId="1" xfId="0" applyNumberFormat="1" applyFont="1" applyBorder="1" applyAlignment="1">
      <alignment horizontal="center" vertical="center"/>
    </xf>
    <xf numFmtId="37" fontId="370" fillId="0" borderId="0" xfId="0" applyNumberFormat="1" applyFont="1" applyAlignment="1">
      <alignment horizontal="center" vertical="center"/>
    </xf>
    <xf numFmtId="37" fontId="371" fillId="0" borderId="0" xfId="0" applyNumberFormat="1" applyFont="1" applyAlignment="1">
      <alignment horizontal="center" vertical="center"/>
    </xf>
    <xf numFmtId="37" fontId="372" fillId="0" borderId="0" xfId="0" applyNumberFormat="1" applyFont="1" applyAlignment="1">
      <alignment horizontal="center" vertical="center"/>
    </xf>
    <xf numFmtId="37" fontId="373" fillId="0" borderId="0" xfId="0" applyNumberFormat="1" applyFont="1" applyAlignment="1">
      <alignment horizontal="right" vertical="center"/>
    </xf>
    <xf numFmtId="37" fontId="374" fillId="0" borderId="1" xfId="0" applyNumberFormat="1" applyFont="1" applyBorder="1" applyAlignment="1">
      <alignment horizontal="center" vertical="center"/>
    </xf>
    <xf numFmtId="37" fontId="375" fillId="0" borderId="1" xfId="0" applyNumberFormat="1" applyFont="1" applyBorder="1" applyAlignment="1">
      <alignment horizontal="center" vertical="center"/>
    </xf>
    <xf numFmtId="37" fontId="376" fillId="0" borderId="1" xfId="0" applyNumberFormat="1" applyFont="1" applyBorder="1" applyAlignment="1">
      <alignment horizontal="center" vertical="center"/>
    </xf>
    <xf numFmtId="37" fontId="391" fillId="0" borderId="0" xfId="0" applyNumberFormat="1" applyFont="1" applyAlignment="1">
      <alignment horizontal="center" vertical="center"/>
    </xf>
    <xf numFmtId="37" fontId="392" fillId="0" borderId="0" xfId="0" applyNumberFormat="1" applyFont="1" applyAlignment="1">
      <alignment horizontal="center" vertical="center"/>
    </xf>
    <xf numFmtId="37" fontId="393" fillId="0" borderId="0" xfId="0" applyNumberFormat="1" applyFont="1" applyAlignment="1">
      <alignment horizontal="center" vertical="center"/>
    </xf>
    <xf numFmtId="37" fontId="394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workbookViewId="0"/>
  </sheetViews>
  <sheetFormatPr defaultRowHeight="15"/>
  <sheetData>
    <row r="22" spans="1:10" ht="39.950000000000003" customHeight="1">
      <c r="A22" s="343" t="s">
        <v>0</v>
      </c>
      <c r="B22" s="344"/>
      <c r="C22" s="344"/>
      <c r="D22" s="344"/>
      <c r="E22" s="344"/>
      <c r="F22" s="344"/>
      <c r="G22" s="344"/>
      <c r="H22" s="344"/>
      <c r="I22" s="344"/>
      <c r="J22" s="344"/>
    </row>
    <row r="23" spans="1:10" ht="39.950000000000003" customHeight="1">
      <c r="A23" s="345" t="s">
        <v>1</v>
      </c>
      <c r="B23" s="344"/>
      <c r="C23" s="344"/>
      <c r="D23" s="344"/>
      <c r="E23" s="344"/>
      <c r="F23" s="344"/>
      <c r="G23" s="344"/>
      <c r="H23" s="344"/>
      <c r="I23" s="344"/>
      <c r="J23" s="344"/>
    </row>
    <row r="24" spans="1:10" ht="39.950000000000003" customHeight="1">
      <c r="A24" s="346" t="s">
        <v>2</v>
      </c>
      <c r="B24" s="344"/>
      <c r="C24" s="344"/>
      <c r="D24" s="344"/>
      <c r="E24" s="344"/>
      <c r="F24" s="344"/>
      <c r="G24" s="344"/>
      <c r="H24" s="344"/>
      <c r="I24" s="344"/>
      <c r="J24" s="344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8"/>
  <sheetViews>
    <sheetView rightToLeft="1" workbookViewId="0">
      <selection activeCell="I15" sqref="I15"/>
    </sheetView>
  </sheetViews>
  <sheetFormatPr defaultRowHeight="1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1" ht="20.100000000000001" customHeight="1">
      <c r="A1" s="41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20.100000000000001" customHeight="1">
      <c r="A2" s="415" t="s">
        <v>94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11" ht="20.100000000000001" customHeight="1">
      <c r="A3" s="416" t="s">
        <v>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</row>
    <row r="5" spans="1:11" ht="15.75">
      <c r="A5" s="417" t="s">
        <v>161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</row>
    <row r="7" spans="1:11" ht="15.75">
      <c r="A7" s="418" t="s">
        <v>162</v>
      </c>
      <c r="B7" s="348"/>
      <c r="C7" s="348"/>
      <c r="E7" s="419" t="s">
        <v>108</v>
      </c>
      <c r="F7" s="348"/>
      <c r="G7" s="348"/>
      <c r="I7" s="420" t="s">
        <v>7</v>
      </c>
      <c r="J7" s="348"/>
      <c r="K7" s="348"/>
    </row>
    <row r="8" spans="1:11" ht="31.5">
      <c r="A8" s="304" t="s">
        <v>163</v>
      </c>
      <c r="C8" s="305" t="s">
        <v>67</v>
      </c>
      <c r="E8" s="306" t="s">
        <v>164</v>
      </c>
      <c r="G8" s="307" t="s">
        <v>165</v>
      </c>
      <c r="I8" s="308" t="s">
        <v>164</v>
      </c>
      <c r="K8" s="309" t="s">
        <v>165</v>
      </c>
    </row>
    <row r="9" spans="1:11" ht="20.25">
      <c r="A9" s="310" t="s">
        <v>166</v>
      </c>
      <c r="C9" s="1" t="s">
        <v>83</v>
      </c>
      <c r="E9" s="329">
        <v>21325</v>
      </c>
      <c r="G9" s="330">
        <f>E9/E15</f>
        <v>3.5946029544012183E-3</v>
      </c>
      <c r="H9" s="331"/>
      <c r="I9" s="329">
        <v>147009</v>
      </c>
      <c r="J9" s="331"/>
      <c r="K9" s="330">
        <f>I9/I15</f>
        <v>5.4474138822334253E-4</v>
      </c>
    </row>
    <row r="10" spans="1:11" ht="20.25">
      <c r="A10" s="311" t="s">
        <v>166</v>
      </c>
      <c r="C10" s="1" t="s">
        <v>85</v>
      </c>
      <c r="E10" s="329">
        <v>2830</v>
      </c>
      <c r="G10" s="330">
        <f>E10/E15</f>
        <v>4.7703288914210777E-4</v>
      </c>
      <c r="H10" s="331"/>
      <c r="I10" s="329">
        <v>52332669</v>
      </c>
      <c r="J10" s="331"/>
      <c r="K10" s="330">
        <f>I10/I15</f>
        <v>0.19391854077296414</v>
      </c>
    </row>
    <row r="11" spans="1:11" ht="20.25">
      <c r="A11" s="312" t="s">
        <v>166</v>
      </c>
      <c r="C11" s="1" t="s">
        <v>89</v>
      </c>
      <c r="E11" s="329">
        <v>41283</v>
      </c>
      <c r="G11" s="330">
        <f>E11/E15</f>
        <v>6.9587804814323796E-3</v>
      </c>
      <c r="H11" s="331"/>
      <c r="I11" s="329">
        <v>168426</v>
      </c>
      <c r="J11" s="331"/>
      <c r="K11" s="330">
        <f>I11/I15</f>
        <v>6.2410201452227203E-4</v>
      </c>
    </row>
    <row r="12" spans="1:11" ht="30">
      <c r="A12" s="313" t="s">
        <v>167</v>
      </c>
      <c r="C12" s="1" t="s">
        <v>92</v>
      </c>
      <c r="E12" s="329">
        <v>5867067</v>
      </c>
      <c r="G12" s="330">
        <f>E12/E15</f>
        <v>0.9889695836750243</v>
      </c>
      <c r="H12" s="331"/>
      <c r="I12" s="329">
        <v>-25592276</v>
      </c>
      <c r="J12" s="331"/>
      <c r="K12" s="330">
        <f>I12/I15</f>
        <v>-9.4832098415980864E-2</v>
      </c>
    </row>
    <row r="13" spans="1:11" ht="30">
      <c r="A13" s="314" t="s">
        <v>168</v>
      </c>
      <c r="C13" s="1" t="s">
        <v>75</v>
      </c>
      <c r="E13" s="329">
        <v>0</v>
      </c>
      <c r="G13" s="330">
        <v>0</v>
      </c>
      <c r="H13" s="339"/>
      <c r="I13" s="329">
        <v>242380142</v>
      </c>
      <c r="J13" s="331"/>
      <c r="K13" s="330">
        <f>I13/I15</f>
        <v>0.89813885565408169</v>
      </c>
    </row>
    <row r="14" spans="1:11" ht="20.25">
      <c r="A14" s="315" t="s">
        <v>166</v>
      </c>
      <c r="C14" s="1" t="s">
        <v>87</v>
      </c>
      <c r="E14" s="329">
        <v>0</v>
      </c>
      <c r="G14" s="330">
        <v>0</v>
      </c>
      <c r="H14" s="339"/>
      <c r="I14" s="329">
        <v>433372</v>
      </c>
      <c r="J14" s="331"/>
      <c r="K14" s="330">
        <f>I14/I15</f>
        <v>1.6058585861894606E-3</v>
      </c>
    </row>
    <row r="15" spans="1:11" ht="21" thickBot="1">
      <c r="A15" s="316" t="s">
        <v>61</v>
      </c>
      <c r="E15" s="333">
        <f>SUM(E9:$E$14)</f>
        <v>5932505</v>
      </c>
      <c r="G15" s="332">
        <f>SUM(G9:$G$14)</f>
        <v>1</v>
      </c>
      <c r="H15" s="331"/>
      <c r="I15" s="333">
        <f>SUM(I9:$I$14)</f>
        <v>269869342</v>
      </c>
      <c r="J15" s="331"/>
      <c r="K15" s="332">
        <f>SUM(K9:$K$14)</f>
        <v>1</v>
      </c>
    </row>
    <row r="16" spans="1:11" ht="19.5" thickTop="1">
      <c r="E16" s="317"/>
      <c r="G16" s="340"/>
      <c r="H16" s="331"/>
      <c r="I16" s="340"/>
      <c r="J16" s="331"/>
      <c r="K16" s="340"/>
    </row>
    <row r="18" spans="5:9">
      <c r="E18" s="335"/>
      <c r="I18" s="335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16"/>
  <sheetViews>
    <sheetView rightToLeft="1" workbookViewId="0">
      <selection activeCell="E14" sqref="E14"/>
    </sheetView>
  </sheetViews>
  <sheetFormatPr defaultRowHeight="1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  <col min="6" max="6" width="11.140625" bestFit="1" customWidth="1"/>
    <col min="7" max="7" width="10.140625" bestFit="1" customWidth="1"/>
  </cols>
  <sheetData>
    <row r="1" spans="1:7" ht="20.100000000000001" customHeight="1">
      <c r="A1" s="421" t="s">
        <v>0</v>
      </c>
      <c r="B1" s="344"/>
      <c r="C1" s="344"/>
      <c r="D1" s="344"/>
      <c r="E1" s="344"/>
    </row>
    <row r="2" spans="1:7" ht="20.100000000000001" customHeight="1">
      <c r="A2" s="422" t="s">
        <v>94</v>
      </c>
      <c r="B2" s="344"/>
      <c r="C2" s="344"/>
      <c r="D2" s="344"/>
      <c r="E2" s="344"/>
    </row>
    <row r="3" spans="1:7" ht="20.100000000000001" customHeight="1">
      <c r="A3" s="423" t="s">
        <v>2</v>
      </c>
      <c r="B3" s="344"/>
      <c r="C3" s="344"/>
      <c r="D3" s="344"/>
      <c r="E3" s="344"/>
    </row>
    <row r="5" spans="1:7" ht="15.75">
      <c r="A5" s="424" t="s">
        <v>169</v>
      </c>
      <c r="B5" s="344"/>
      <c r="C5" s="344"/>
      <c r="D5" s="344"/>
      <c r="E5" s="344"/>
    </row>
    <row r="7" spans="1:7" ht="15.75">
      <c r="C7" s="318" t="s">
        <v>108</v>
      </c>
      <c r="E7" s="319" t="s">
        <v>7</v>
      </c>
    </row>
    <row r="8" spans="1:7" ht="15.75">
      <c r="A8" s="320" t="s">
        <v>104</v>
      </c>
      <c r="C8" s="321" t="s">
        <v>71</v>
      </c>
      <c r="E8" s="322" t="s">
        <v>71</v>
      </c>
    </row>
    <row r="9" spans="1:7" ht="20.25">
      <c r="A9" s="323" t="s">
        <v>153</v>
      </c>
      <c r="C9" s="329">
        <v>66651896</v>
      </c>
      <c r="D9" s="329"/>
      <c r="E9" s="329">
        <v>236419755</v>
      </c>
      <c r="F9" s="334"/>
      <c r="G9" s="334"/>
    </row>
    <row r="10" spans="1:7" ht="20.25">
      <c r="A10" s="324" t="s">
        <v>170</v>
      </c>
      <c r="C10" s="329">
        <v>14639690</v>
      </c>
      <c r="D10" s="329"/>
      <c r="E10" s="329">
        <v>15148454</v>
      </c>
      <c r="F10" s="334"/>
      <c r="G10" s="334"/>
    </row>
    <row r="11" spans="1:7" ht="20.25">
      <c r="A11" s="325" t="s">
        <v>171</v>
      </c>
      <c r="C11" s="329">
        <v>71282474</v>
      </c>
      <c r="D11" s="329"/>
      <c r="E11" s="329">
        <v>5939539605</v>
      </c>
      <c r="F11" s="334"/>
      <c r="G11" s="334"/>
    </row>
    <row r="12" spans="1:7" ht="30">
      <c r="A12" s="325" t="s">
        <v>172</v>
      </c>
      <c r="C12" s="329">
        <v>709284424</v>
      </c>
      <c r="D12" s="329"/>
      <c r="E12" s="329">
        <v>3764422837</v>
      </c>
    </row>
    <row r="13" spans="1:7" ht="30">
      <c r="A13" s="325" t="s">
        <v>173</v>
      </c>
      <c r="C13" s="329">
        <v>0</v>
      </c>
      <c r="D13" s="329"/>
      <c r="E13" s="329">
        <v>58924</v>
      </c>
    </row>
    <row r="14" spans="1:7" ht="21" thickBot="1">
      <c r="A14" s="326" t="s">
        <v>61</v>
      </c>
      <c r="C14" s="333">
        <f>SUM(C9:$C$13)</f>
        <v>861858484</v>
      </c>
      <c r="D14" s="329"/>
      <c r="E14" s="333">
        <f>SUM(E9:E13)</f>
        <v>9955589575</v>
      </c>
    </row>
    <row r="15" spans="1:7" ht="15.75" thickTop="1">
      <c r="C15" s="327"/>
      <c r="E15" s="328"/>
    </row>
    <row r="16" spans="1:7" ht="18.75">
      <c r="A16" s="338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66"/>
  <sheetViews>
    <sheetView rightToLeft="1" view="pageBreakPreview" zoomScaleNormal="100" zoomScaleSheetLayoutView="100" workbookViewId="0">
      <selection activeCell="X10" sqref="X10"/>
    </sheetView>
  </sheetViews>
  <sheetFormatPr defaultRowHeight="15"/>
  <cols>
    <col min="1" max="1" width="16.5703125" bestFit="1" customWidth="1"/>
    <col min="2" max="2" width="1.42578125" customWidth="1"/>
    <col min="3" max="3" width="14.28515625" bestFit="1" customWidth="1"/>
    <col min="4" max="4" width="1.42578125" customWidth="1"/>
    <col min="5" max="5" width="20.28515625" bestFit="1" customWidth="1"/>
    <col min="6" max="6" width="1.42578125" customWidth="1"/>
    <col min="7" max="7" width="20.5703125" bestFit="1" customWidth="1"/>
    <col min="8" max="8" width="1.42578125" customWidth="1"/>
    <col min="9" max="9" width="12.85546875" bestFit="1" customWidth="1"/>
    <col min="10" max="10" width="18.140625" bestFit="1" customWidth="1"/>
    <col min="11" max="11" width="2.7109375" bestFit="1" customWidth="1"/>
    <col min="12" max="12" width="12.85546875" bestFit="1" customWidth="1"/>
    <col min="13" max="13" width="18.140625" bestFit="1" customWidth="1"/>
    <col min="14" max="14" width="2.7109375" bestFit="1" customWidth="1"/>
    <col min="15" max="15" width="14.28515625" bestFit="1" customWidth="1"/>
    <col min="16" max="16" width="1.42578125" customWidth="1"/>
    <col min="17" max="17" width="15.85546875" bestFit="1" customWidth="1"/>
    <col min="18" max="18" width="1.42578125" customWidth="1"/>
    <col min="19" max="19" width="20" bestFit="1" customWidth="1"/>
    <col min="20" max="20" width="1.42578125" customWidth="1"/>
    <col min="21" max="21" width="20.140625" bestFit="1" customWidth="1"/>
    <col min="22" max="22" width="1.42578125" customWidth="1"/>
    <col min="23" max="23" width="18.85546875" bestFit="1" customWidth="1"/>
    <col min="24" max="25" width="16.42578125" bestFit="1" customWidth="1"/>
  </cols>
  <sheetData>
    <row r="1" spans="1:25" ht="20.100000000000001" customHeight="1">
      <c r="A1" s="363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</row>
    <row r="2" spans="1:25" ht="20.100000000000001" customHeight="1">
      <c r="A2" s="364" t="s">
        <v>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</row>
    <row r="3" spans="1:25" ht="20.100000000000001" customHeight="1">
      <c r="A3" s="365" t="s">
        <v>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</row>
    <row r="5" spans="1:25" ht="15.75">
      <c r="A5" s="366" t="s">
        <v>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</row>
    <row r="6" spans="1:25" ht="15.75">
      <c r="A6" s="367" t="s">
        <v>4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</row>
    <row r="8" spans="1:25" ht="15.75">
      <c r="C8" s="347" t="s">
        <v>5</v>
      </c>
      <c r="D8" s="348"/>
      <c r="E8" s="348"/>
      <c r="F8" s="348"/>
      <c r="G8" s="348"/>
      <c r="I8" s="349" t="s">
        <v>6</v>
      </c>
      <c r="J8" s="348"/>
      <c r="K8" s="348"/>
      <c r="L8" s="348"/>
      <c r="M8" s="348"/>
      <c r="O8" s="350" t="s">
        <v>7</v>
      </c>
      <c r="P8" s="348"/>
      <c r="Q8" s="348"/>
      <c r="R8" s="348"/>
      <c r="S8" s="348"/>
      <c r="T8" s="348"/>
      <c r="U8" s="348"/>
      <c r="V8" s="348"/>
      <c r="W8" s="348"/>
    </row>
    <row r="9" spans="1:25">
      <c r="A9" s="351" t="s">
        <v>8</v>
      </c>
      <c r="C9" s="351" t="s">
        <v>9</v>
      </c>
      <c r="E9" s="351" t="s">
        <v>10</v>
      </c>
      <c r="G9" s="351" t="s">
        <v>11</v>
      </c>
      <c r="I9" s="351" t="s">
        <v>12</v>
      </c>
      <c r="J9" s="344"/>
      <c r="L9" s="351" t="s">
        <v>13</v>
      </c>
      <c r="M9" s="344"/>
      <c r="O9" s="351" t="s">
        <v>9</v>
      </c>
      <c r="Q9" s="357" t="s">
        <v>14</v>
      </c>
      <c r="S9" s="351" t="s">
        <v>10</v>
      </c>
      <c r="U9" s="351" t="s">
        <v>11</v>
      </c>
      <c r="W9" s="361" t="s">
        <v>15</v>
      </c>
    </row>
    <row r="10" spans="1:25">
      <c r="A10" s="352"/>
      <c r="C10" s="353"/>
      <c r="E10" s="354"/>
      <c r="G10" s="355"/>
      <c r="I10" s="2" t="s">
        <v>9</v>
      </c>
      <c r="J10" s="3" t="s">
        <v>10</v>
      </c>
      <c r="L10" s="4" t="s">
        <v>9</v>
      </c>
      <c r="M10" s="5" t="s">
        <v>16</v>
      </c>
      <c r="O10" s="356"/>
      <c r="Q10" s="358"/>
      <c r="S10" s="359"/>
      <c r="U10" s="360"/>
      <c r="W10" s="362"/>
      <c r="X10" s="334"/>
    </row>
    <row r="11" spans="1:25" ht="20.25">
      <c r="A11" s="6" t="s">
        <v>17</v>
      </c>
      <c r="C11" s="329">
        <v>2482553</v>
      </c>
      <c r="D11" s="329"/>
      <c r="E11" s="329">
        <v>26730574432</v>
      </c>
      <c r="F11" s="329"/>
      <c r="G11" s="329">
        <v>24184261735</v>
      </c>
      <c r="H11" s="329"/>
      <c r="I11" s="329">
        <v>3300000</v>
      </c>
      <c r="J11" s="329">
        <v>42069661739</v>
      </c>
      <c r="K11" s="329"/>
      <c r="L11" s="329">
        <v>0</v>
      </c>
      <c r="M11" s="329">
        <v>0</v>
      </c>
      <c r="N11" s="329"/>
      <c r="O11" s="329">
        <v>5782553</v>
      </c>
      <c r="P11" s="329"/>
      <c r="Q11" s="329">
        <v>15260</v>
      </c>
      <c r="R11" s="329"/>
      <c r="S11" s="329">
        <v>68800236171</v>
      </c>
      <c r="T11" s="329"/>
      <c r="U11" s="329">
        <v>87716720315</v>
      </c>
      <c r="W11" s="330">
        <v>2.4620626593964561E-2</v>
      </c>
      <c r="X11" s="336"/>
      <c r="Y11" s="336"/>
    </row>
    <row r="12" spans="1:25" ht="20.25">
      <c r="A12" s="7" t="s">
        <v>18</v>
      </c>
      <c r="C12" s="329">
        <v>162568783</v>
      </c>
      <c r="D12" s="329"/>
      <c r="E12" s="329">
        <v>423168434107</v>
      </c>
      <c r="F12" s="329"/>
      <c r="G12" s="329">
        <v>375400281576</v>
      </c>
      <c r="H12" s="329"/>
      <c r="I12" s="329">
        <v>0</v>
      </c>
      <c r="J12" s="329">
        <v>0</v>
      </c>
      <c r="K12" s="329"/>
      <c r="L12" s="329">
        <v>72390496</v>
      </c>
      <c r="M12" s="329">
        <v>176969284530</v>
      </c>
      <c r="N12" s="329"/>
      <c r="O12" s="329">
        <v>90178287</v>
      </c>
      <c r="P12" s="329"/>
      <c r="Q12" s="329">
        <v>2850</v>
      </c>
      <c r="R12" s="329"/>
      <c r="S12" s="329">
        <v>234735130546</v>
      </c>
      <c r="T12" s="329"/>
      <c r="U12" s="329">
        <v>255478919648</v>
      </c>
      <c r="W12" s="330">
        <v>7.1708689753728211E-2</v>
      </c>
      <c r="Y12" s="336"/>
    </row>
    <row r="13" spans="1:25" ht="20.25">
      <c r="A13" s="8" t="s">
        <v>19</v>
      </c>
      <c r="C13" s="329">
        <v>11104770</v>
      </c>
      <c r="D13" s="329"/>
      <c r="E13" s="329">
        <v>59477619286</v>
      </c>
      <c r="F13" s="329"/>
      <c r="G13" s="329">
        <v>58836252977</v>
      </c>
      <c r="H13" s="329"/>
      <c r="I13" s="329"/>
      <c r="J13" s="329"/>
      <c r="K13" s="329"/>
      <c r="L13" s="329"/>
      <c r="M13" s="329"/>
      <c r="N13" s="329"/>
      <c r="O13" s="329">
        <v>11104770</v>
      </c>
      <c r="P13" s="329"/>
      <c r="Q13" s="329">
        <v>7020</v>
      </c>
      <c r="R13" s="329"/>
      <c r="S13" s="329">
        <v>59477619286</v>
      </c>
      <c r="T13" s="329"/>
      <c r="U13" s="329">
        <v>77491650262</v>
      </c>
      <c r="W13" s="330">
        <v>2.1750619247953559E-2</v>
      </c>
      <c r="Y13" s="336"/>
    </row>
    <row r="14" spans="1:25" ht="30">
      <c r="A14" s="9" t="s">
        <v>20</v>
      </c>
      <c r="C14" s="329">
        <v>38137</v>
      </c>
      <c r="D14" s="329"/>
      <c r="E14" s="329">
        <v>26720136</v>
      </c>
      <c r="F14" s="329"/>
      <c r="G14" s="329">
        <v>83932928</v>
      </c>
      <c r="H14" s="329"/>
      <c r="I14" s="329">
        <v>0</v>
      </c>
      <c r="J14" s="329">
        <v>0</v>
      </c>
      <c r="K14" s="329"/>
      <c r="L14" s="329">
        <v>38137</v>
      </c>
      <c r="M14" s="329">
        <v>79293094</v>
      </c>
      <c r="N14" s="329"/>
      <c r="O14" s="329">
        <v>0</v>
      </c>
      <c r="P14" s="329"/>
      <c r="Q14" s="329">
        <v>0</v>
      </c>
      <c r="R14" s="329"/>
      <c r="S14" s="329">
        <v>0</v>
      </c>
      <c r="T14" s="329"/>
      <c r="U14" s="329">
        <v>0</v>
      </c>
      <c r="W14" s="330">
        <v>0</v>
      </c>
      <c r="Y14" s="336"/>
    </row>
    <row r="15" spans="1:25" ht="30">
      <c r="A15" s="10" t="s">
        <v>21</v>
      </c>
      <c r="C15" s="329">
        <v>108053</v>
      </c>
      <c r="D15" s="329"/>
      <c r="E15" s="329">
        <v>54075554</v>
      </c>
      <c r="F15" s="329"/>
      <c r="G15" s="329">
        <v>53705042</v>
      </c>
      <c r="H15" s="329"/>
      <c r="I15" s="329">
        <v>0</v>
      </c>
      <c r="J15" s="329">
        <v>0</v>
      </c>
      <c r="K15" s="329"/>
      <c r="L15" s="329">
        <v>108053</v>
      </c>
      <c r="M15" s="329">
        <v>54075554</v>
      </c>
      <c r="N15" s="329"/>
      <c r="O15" s="329">
        <v>0</v>
      </c>
      <c r="P15" s="329"/>
      <c r="Q15" s="329">
        <v>0</v>
      </c>
      <c r="R15" s="329"/>
      <c r="S15" s="329">
        <v>0</v>
      </c>
      <c r="T15" s="329"/>
      <c r="U15" s="329">
        <v>0</v>
      </c>
      <c r="W15" s="330">
        <v>0</v>
      </c>
      <c r="Y15" s="336"/>
    </row>
    <row r="16" spans="1:25" ht="30">
      <c r="A16" s="11" t="s">
        <v>22</v>
      </c>
      <c r="C16" s="329">
        <v>0</v>
      </c>
      <c r="D16" s="329"/>
      <c r="E16" s="329">
        <v>0</v>
      </c>
      <c r="F16" s="329"/>
      <c r="G16" s="329">
        <v>0</v>
      </c>
      <c r="H16" s="329"/>
      <c r="I16" s="329">
        <v>108053</v>
      </c>
      <c r="J16" s="329">
        <v>54075554</v>
      </c>
      <c r="K16" s="329"/>
      <c r="L16" s="329">
        <v>108053</v>
      </c>
      <c r="M16" s="329">
        <v>139971360</v>
      </c>
      <c r="N16" s="329"/>
      <c r="O16" s="329">
        <v>0</v>
      </c>
      <c r="P16" s="329"/>
      <c r="Q16" s="329">
        <v>0</v>
      </c>
      <c r="R16" s="329"/>
      <c r="S16" s="329">
        <v>0</v>
      </c>
      <c r="T16" s="329"/>
      <c r="U16" s="329">
        <v>0</v>
      </c>
      <c r="W16" s="330">
        <v>0</v>
      </c>
      <c r="Y16" s="336"/>
    </row>
    <row r="17" spans="1:25" ht="20.25">
      <c r="A17" s="12" t="s">
        <v>23</v>
      </c>
      <c r="C17" s="329">
        <v>33139755</v>
      </c>
      <c r="D17" s="329"/>
      <c r="E17" s="329">
        <v>70701693039</v>
      </c>
      <c r="F17" s="329"/>
      <c r="G17" s="329">
        <v>71781867564</v>
      </c>
      <c r="H17" s="329"/>
      <c r="I17" s="329">
        <v>0</v>
      </c>
      <c r="J17" s="329">
        <v>0</v>
      </c>
      <c r="K17" s="329"/>
      <c r="L17" s="329">
        <v>0</v>
      </c>
      <c r="M17" s="329">
        <v>0</v>
      </c>
      <c r="N17" s="329"/>
      <c r="O17" s="329">
        <v>33139755</v>
      </c>
      <c r="P17" s="329"/>
      <c r="Q17" s="329">
        <v>2353</v>
      </c>
      <c r="R17" s="329"/>
      <c r="S17" s="329">
        <v>70701693039</v>
      </c>
      <c r="T17" s="329"/>
      <c r="U17" s="329">
        <v>77513875346</v>
      </c>
      <c r="W17" s="330">
        <v>2.1756857459918375E-2</v>
      </c>
      <c r="Y17" s="336"/>
    </row>
    <row r="18" spans="1:25" ht="20.25">
      <c r="A18" s="13" t="s">
        <v>24</v>
      </c>
      <c r="C18" s="329">
        <v>70247</v>
      </c>
      <c r="D18" s="329"/>
      <c r="E18" s="329">
        <v>70310780</v>
      </c>
      <c r="F18" s="329"/>
      <c r="G18" s="329">
        <v>69829030</v>
      </c>
      <c r="H18" s="329"/>
      <c r="I18" s="329">
        <v>0</v>
      </c>
      <c r="J18" s="329">
        <v>0</v>
      </c>
      <c r="K18" s="329"/>
      <c r="L18" s="329">
        <v>0</v>
      </c>
      <c r="M18" s="329">
        <v>0</v>
      </c>
      <c r="N18" s="329"/>
      <c r="O18" s="329">
        <v>70247</v>
      </c>
      <c r="P18" s="329"/>
      <c r="Q18" s="329">
        <v>1000</v>
      </c>
      <c r="R18" s="329"/>
      <c r="S18" s="329">
        <v>70310780</v>
      </c>
      <c r="T18" s="329"/>
      <c r="U18" s="329">
        <v>69829030</v>
      </c>
      <c r="W18" s="330">
        <v>1.9599849001134522E-5</v>
      </c>
      <c r="Y18" s="336"/>
    </row>
    <row r="19" spans="1:25" ht="20.25">
      <c r="A19" s="14" t="s">
        <v>25</v>
      </c>
      <c r="C19" s="329">
        <v>2450000</v>
      </c>
      <c r="D19" s="329"/>
      <c r="E19" s="329">
        <v>9648092144</v>
      </c>
      <c r="F19" s="329"/>
      <c r="G19" s="329">
        <v>8195196712</v>
      </c>
      <c r="H19" s="329"/>
      <c r="I19" s="329">
        <v>0</v>
      </c>
      <c r="J19" s="329">
        <v>0</v>
      </c>
      <c r="K19" s="329"/>
      <c r="L19" s="329">
        <v>0</v>
      </c>
      <c r="M19" s="329">
        <v>0</v>
      </c>
      <c r="N19" s="329"/>
      <c r="O19" s="329">
        <v>2450000</v>
      </c>
      <c r="P19" s="329"/>
      <c r="Q19" s="329">
        <v>4154</v>
      </c>
      <c r="R19" s="329"/>
      <c r="S19" s="329">
        <v>9648092144</v>
      </c>
      <c r="T19" s="329"/>
      <c r="U19" s="329">
        <v>10116745065</v>
      </c>
      <c r="W19" s="330">
        <v>2.8396023209397705E-3</v>
      </c>
      <c r="Y19" s="336"/>
    </row>
    <row r="20" spans="1:25" ht="30">
      <c r="A20" s="15" t="s">
        <v>26</v>
      </c>
      <c r="C20" s="329">
        <v>1316253</v>
      </c>
      <c r="D20" s="329"/>
      <c r="E20" s="329">
        <v>48581660596</v>
      </c>
      <c r="F20" s="329"/>
      <c r="G20" s="329">
        <v>58682695065</v>
      </c>
      <c r="H20" s="329"/>
      <c r="I20" s="329">
        <v>0</v>
      </c>
      <c r="J20" s="329">
        <v>0</v>
      </c>
      <c r="K20" s="329"/>
      <c r="L20" s="329">
        <v>0</v>
      </c>
      <c r="M20" s="329">
        <v>0</v>
      </c>
      <c r="N20" s="329"/>
      <c r="O20" s="329">
        <v>1316253</v>
      </c>
      <c r="P20" s="329"/>
      <c r="Q20" s="329">
        <v>56300</v>
      </c>
      <c r="R20" s="329"/>
      <c r="S20" s="329">
        <v>48581660596</v>
      </c>
      <c r="T20" s="329"/>
      <c r="U20" s="329">
        <v>73664118889</v>
      </c>
      <c r="W20" s="330">
        <v>2.0676294759157065E-2</v>
      </c>
      <c r="Y20" s="336"/>
    </row>
    <row r="21" spans="1:25" ht="20.25">
      <c r="A21" s="16" t="s">
        <v>27</v>
      </c>
      <c r="C21" s="329">
        <v>1000000</v>
      </c>
      <c r="D21" s="329"/>
      <c r="E21" s="329">
        <v>22041428485</v>
      </c>
      <c r="F21" s="329"/>
      <c r="G21" s="329">
        <v>23012257500</v>
      </c>
      <c r="H21" s="329"/>
      <c r="I21" s="329">
        <v>0</v>
      </c>
      <c r="J21" s="329">
        <v>0</v>
      </c>
      <c r="K21" s="329"/>
      <c r="L21" s="329">
        <v>0</v>
      </c>
      <c r="M21" s="329">
        <v>0</v>
      </c>
      <c r="N21" s="329"/>
      <c r="O21" s="329">
        <v>1000000</v>
      </c>
      <c r="P21" s="329"/>
      <c r="Q21" s="329">
        <v>27520</v>
      </c>
      <c r="R21" s="329"/>
      <c r="S21" s="329">
        <v>22041428485</v>
      </c>
      <c r="T21" s="329"/>
      <c r="U21" s="329">
        <v>27356256000</v>
      </c>
      <c r="W21" s="330">
        <v>7.6784467267607803E-3</v>
      </c>
      <c r="Y21" s="336"/>
    </row>
    <row r="22" spans="1:25" ht="20.25">
      <c r="A22" s="17" t="s">
        <v>28</v>
      </c>
      <c r="C22" s="329">
        <v>10000000</v>
      </c>
      <c r="D22" s="329"/>
      <c r="E22" s="329">
        <v>20315109982</v>
      </c>
      <c r="F22" s="329"/>
      <c r="G22" s="329">
        <v>19990345500</v>
      </c>
      <c r="H22" s="329"/>
      <c r="I22" s="329">
        <v>25193203</v>
      </c>
      <c r="J22" s="329">
        <v>59439428899</v>
      </c>
      <c r="K22" s="329"/>
      <c r="L22" s="329">
        <v>0</v>
      </c>
      <c r="M22" s="329">
        <v>0</v>
      </c>
      <c r="N22" s="329"/>
      <c r="O22" s="329">
        <v>35193203</v>
      </c>
      <c r="P22" s="329"/>
      <c r="Q22" s="329">
        <v>2474</v>
      </c>
      <c r="R22" s="329"/>
      <c r="S22" s="329">
        <v>79754538881</v>
      </c>
      <c r="T22" s="329"/>
      <c r="U22" s="329">
        <v>86549929716</v>
      </c>
      <c r="W22" s="330">
        <v>2.4293127850872422E-2</v>
      </c>
      <c r="Y22" s="336"/>
    </row>
    <row r="23" spans="1:25" ht="30">
      <c r="A23" s="18" t="s">
        <v>29</v>
      </c>
      <c r="C23" s="329">
        <v>0</v>
      </c>
      <c r="D23" s="329"/>
      <c r="E23" s="329">
        <v>1</v>
      </c>
      <c r="F23" s="329"/>
      <c r="G23" s="329">
        <v>1</v>
      </c>
      <c r="H23" s="329"/>
      <c r="I23" s="329">
        <v>0</v>
      </c>
      <c r="J23" s="329">
        <v>0</v>
      </c>
      <c r="K23" s="329">
        <v>0</v>
      </c>
      <c r="L23" s="329">
        <v>0</v>
      </c>
      <c r="M23" s="329">
        <v>0</v>
      </c>
      <c r="N23" s="329"/>
      <c r="O23" s="329">
        <v>0</v>
      </c>
      <c r="P23" s="329"/>
      <c r="Q23" s="329">
        <v>4054</v>
      </c>
      <c r="R23" s="329"/>
      <c r="S23" s="329">
        <v>1</v>
      </c>
      <c r="T23" s="329"/>
      <c r="U23" s="329">
        <v>1</v>
      </c>
      <c r="W23" s="330">
        <v>2.8068339200951986E-13</v>
      </c>
      <c r="Y23" s="336"/>
    </row>
    <row r="24" spans="1:25" ht="30">
      <c r="A24" s="19" t="s">
        <v>30</v>
      </c>
      <c r="C24" s="329">
        <v>21100000</v>
      </c>
      <c r="D24" s="329"/>
      <c r="E24" s="329">
        <v>213510593637</v>
      </c>
      <c r="F24" s="329"/>
      <c r="G24" s="329">
        <v>246869335350</v>
      </c>
      <c r="H24" s="329"/>
      <c r="I24" s="329">
        <v>0</v>
      </c>
      <c r="J24" s="329">
        <v>0</v>
      </c>
      <c r="K24" s="329">
        <v>0</v>
      </c>
      <c r="L24" s="329">
        <v>0</v>
      </c>
      <c r="M24" s="329">
        <v>0</v>
      </c>
      <c r="N24" s="329"/>
      <c r="O24" s="329">
        <v>21100000</v>
      </c>
      <c r="P24" s="329"/>
      <c r="Q24" s="329">
        <v>16840</v>
      </c>
      <c r="R24" s="329"/>
      <c r="S24" s="329">
        <v>213510593637</v>
      </c>
      <c r="T24" s="329"/>
      <c r="U24" s="329">
        <v>353209822200</v>
      </c>
      <c r="W24" s="330">
        <v>9.9140130986175412E-2</v>
      </c>
      <c r="Y24" s="336"/>
    </row>
    <row r="25" spans="1:25" ht="20.25">
      <c r="A25" s="20" t="s">
        <v>31</v>
      </c>
      <c r="C25" s="329">
        <v>12177819</v>
      </c>
      <c r="D25" s="329"/>
      <c r="E25" s="329">
        <v>161627772291</v>
      </c>
      <c r="F25" s="329"/>
      <c r="G25" s="329">
        <v>211359602658</v>
      </c>
      <c r="H25" s="329"/>
      <c r="I25" s="329">
        <v>0</v>
      </c>
      <c r="J25" s="329">
        <v>0</v>
      </c>
      <c r="K25" s="329"/>
      <c r="L25" s="329">
        <v>1873721</v>
      </c>
      <c r="M25" s="329">
        <v>47636321945</v>
      </c>
      <c r="N25" s="329"/>
      <c r="O25" s="329">
        <v>10304098</v>
      </c>
      <c r="P25" s="329"/>
      <c r="Q25" s="329">
        <v>25400</v>
      </c>
      <c r="R25" s="329"/>
      <c r="S25" s="329">
        <v>136759168880</v>
      </c>
      <c r="T25" s="329"/>
      <c r="U25" s="329">
        <v>260166830869</v>
      </c>
      <c r="W25" s="330">
        <v>7.3024508576677985E-2</v>
      </c>
      <c r="Y25" s="336"/>
    </row>
    <row r="26" spans="1:25" ht="30">
      <c r="A26" s="21" t="s">
        <v>32</v>
      </c>
      <c r="C26" s="329">
        <v>3200000</v>
      </c>
      <c r="D26" s="329"/>
      <c r="E26" s="329">
        <v>17094269806</v>
      </c>
      <c r="F26" s="329"/>
      <c r="G26" s="329">
        <v>19881000000</v>
      </c>
      <c r="H26" s="329"/>
      <c r="I26" s="329">
        <v>5300000</v>
      </c>
      <c r="J26" s="329">
        <v>40051778591</v>
      </c>
      <c r="K26" s="329"/>
      <c r="L26" s="329">
        <v>0</v>
      </c>
      <c r="M26" s="329">
        <v>0</v>
      </c>
      <c r="N26" s="329"/>
      <c r="O26" s="329">
        <v>8500000</v>
      </c>
      <c r="P26" s="329"/>
      <c r="Q26" s="329">
        <v>7600</v>
      </c>
      <c r="R26" s="329"/>
      <c r="S26" s="329">
        <v>57146048397</v>
      </c>
      <c r="T26" s="329"/>
      <c r="U26" s="329">
        <v>64215630000</v>
      </c>
      <c r="W26" s="330">
        <v>1.8024260848428283E-2</v>
      </c>
      <c r="Y26" s="336"/>
    </row>
    <row r="27" spans="1:25" ht="20.25">
      <c r="A27" s="22" t="s">
        <v>33</v>
      </c>
      <c r="C27" s="329">
        <v>3125000</v>
      </c>
      <c r="D27" s="329"/>
      <c r="E27" s="329">
        <v>72147140472</v>
      </c>
      <c r="F27" s="329"/>
      <c r="G27" s="329">
        <v>70515421875</v>
      </c>
      <c r="H27" s="329"/>
      <c r="I27" s="329">
        <v>0</v>
      </c>
      <c r="J27" s="329">
        <v>0</v>
      </c>
      <c r="K27" s="329"/>
      <c r="L27" s="329">
        <v>0</v>
      </c>
      <c r="M27" s="329">
        <v>0</v>
      </c>
      <c r="N27" s="329"/>
      <c r="O27" s="329">
        <v>3125000</v>
      </c>
      <c r="P27" s="329"/>
      <c r="Q27" s="329">
        <v>31800</v>
      </c>
      <c r="R27" s="329"/>
      <c r="S27" s="329">
        <v>72147140472</v>
      </c>
      <c r="T27" s="329"/>
      <c r="U27" s="329">
        <v>98783718750</v>
      </c>
      <c r="W27" s="330">
        <v>2.7726949254064409E-2</v>
      </c>
      <c r="Y27" s="336"/>
    </row>
    <row r="28" spans="1:25" ht="20.25">
      <c r="A28" s="23" t="s">
        <v>34</v>
      </c>
      <c r="C28" s="329">
        <v>2300000</v>
      </c>
      <c r="D28" s="329"/>
      <c r="E28" s="329">
        <v>16397712405</v>
      </c>
      <c r="F28" s="329"/>
      <c r="G28" s="329">
        <v>27641548350</v>
      </c>
      <c r="H28" s="329"/>
      <c r="I28" s="329">
        <v>0</v>
      </c>
      <c r="J28" s="329">
        <v>0</v>
      </c>
      <c r="K28" s="329"/>
      <c r="L28" s="329">
        <v>0</v>
      </c>
      <c r="M28" s="329">
        <v>0</v>
      </c>
      <c r="N28" s="329"/>
      <c r="O28" s="329">
        <v>2300000</v>
      </c>
      <c r="P28" s="329"/>
      <c r="Q28" s="329">
        <v>13130</v>
      </c>
      <c r="R28" s="329"/>
      <c r="S28" s="329">
        <v>16397712405</v>
      </c>
      <c r="T28" s="329"/>
      <c r="U28" s="329">
        <v>30019315950</v>
      </c>
      <c r="W28" s="330">
        <v>8.4259234266514816E-3</v>
      </c>
      <c r="Y28" s="336"/>
    </row>
    <row r="29" spans="1:25" ht="30">
      <c r="A29" s="24" t="s">
        <v>35</v>
      </c>
      <c r="C29" s="329">
        <v>13333333</v>
      </c>
      <c r="D29" s="329"/>
      <c r="E29" s="329">
        <v>100980139650</v>
      </c>
      <c r="F29" s="329"/>
      <c r="G29" s="329">
        <v>93308157667</v>
      </c>
      <c r="H29" s="329"/>
      <c r="I29" s="329">
        <v>0</v>
      </c>
      <c r="J29" s="329">
        <v>0</v>
      </c>
      <c r="K29" s="329"/>
      <c r="L29" s="329">
        <v>0</v>
      </c>
      <c r="M29" s="329">
        <v>0</v>
      </c>
      <c r="N29" s="329"/>
      <c r="O29" s="329">
        <v>13333333</v>
      </c>
      <c r="P29" s="329"/>
      <c r="Q29" s="329">
        <v>9760</v>
      </c>
      <c r="R29" s="329"/>
      <c r="S29" s="329">
        <v>100980139650</v>
      </c>
      <c r="T29" s="329"/>
      <c r="U29" s="329">
        <v>129359036766</v>
      </c>
      <c r="W29" s="330">
        <v>3.6308933226565074E-2</v>
      </c>
      <c r="Y29" s="336"/>
    </row>
    <row r="30" spans="1:25" ht="30">
      <c r="A30" s="25" t="s">
        <v>36</v>
      </c>
      <c r="C30" s="329">
        <v>304059</v>
      </c>
      <c r="D30" s="329"/>
      <c r="E30" s="329">
        <v>2234412121</v>
      </c>
      <c r="F30" s="329"/>
      <c r="G30" s="329">
        <v>2638641181</v>
      </c>
      <c r="H30" s="329"/>
      <c r="I30" s="329">
        <v>0</v>
      </c>
      <c r="J30" s="329">
        <v>0</v>
      </c>
      <c r="K30" s="329"/>
      <c r="L30" s="329">
        <v>0</v>
      </c>
      <c r="M30" s="329">
        <v>0</v>
      </c>
      <c r="N30" s="329"/>
      <c r="O30" s="329">
        <v>304059</v>
      </c>
      <c r="P30" s="329"/>
      <c r="Q30" s="329">
        <v>11000</v>
      </c>
      <c r="R30" s="329"/>
      <c r="S30" s="329">
        <v>2234412121</v>
      </c>
      <c r="T30" s="329"/>
      <c r="U30" s="329">
        <v>3324748338</v>
      </c>
      <c r="W30" s="330">
        <v>9.3320164108785363E-4</v>
      </c>
      <c r="Y30" s="336"/>
    </row>
    <row r="31" spans="1:25" ht="20.25">
      <c r="A31" s="26" t="s">
        <v>37</v>
      </c>
      <c r="C31" s="329">
        <v>6900000</v>
      </c>
      <c r="D31" s="329"/>
      <c r="E31" s="329">
        <v>79229671655</v>
      </c>
      <c r="F31" s="329"/>
      <c r="G31" s="329">
        <v>94036135950</v>
      </c>
      <c r="H31" s="329"/>
      <c r="I31" s="329">
        <v>0</v>
      </c>
      <c r="J31" s="329">
        <v>0</v>
      </c>
      <c r="K31" s="329"/>
      <c r="L31" s="329">
        <v>0</v>
      </c>
      <c r="M31" s="329">
        <v>0</v>
      </c>
      <c r="N31" s="329"/>
      <c r="O31" s="329">
        <v>6900000</v>
      </c>
      <c r="P31" s="329"/>
      <c r="Q31" s="329">
        <v>18470</v>
      </c>
      <c r="R31" s="329"/>
      <c r="S31" s="329">
        <v>79229671655</v>
      </c>
      <c r="T31" s="329"/>
      <c r="U31" s="329">
        <v>126684714150</v>
      </c>
      <c r="W31" s="330">
        <v>3.5558295283378422E-2</v>
      </c>
      <c r="Y31" s="336"/>
    </row>
    <row r="32" spans="1:25" ht="20.25">
      <c r="A32" s="27" t="s">
        <v>38</v>
      </c>
      <c r="C32" s="329">
        <v>29250000</v>
      </c>
      <c r="D32" s="329"/>
      <c r="E32" s="329">
        <v>94437522508</v>
      </c>
      <c r="F32" s="329"/>
      <c r="G32" s="329">
        <v>97956917662</v>
      </c>
      <c r="H32" s="329"/>
      <c r="I32" s="329">
        <v>0</v>
      </c>
      <c r="J32" s="329">
        <v>0</v>
      </c>
      <c r="K32" s="329"/>
      <c r="L32" s="329">
        <v>563806</v>
      </c>
      <c r="M32" s="329">
        <v>2074618411</v>
      </c>
      <c r="N32" s="329"/>
      <c r="O32" s="329">
        <v>28686194</v>
      </c>
      <c r="P32" s="329"/>
      <c r="Q32" s="329">
        <v>3676</v>
      </c>
      <c r="R32" s="329"/>
      <c r="S32" s="329">
        <v>92617199711</v>
      </c>
      <c r="T32" s="329"/>
      <c r="U32" s="329">
        <v>104823018972</v>
      </c>
      <c r="W32" s="330">
        <v>2.9422080525739216E-2</v>
      </c>
      <c r="Y32" s="336"/>
    </row>
    <row r="33" spans="1:25" ht="30">
      <c r="A33" s="28" t="s">
        <v>39</v>
      </c>
      <c r="C33" s="329"/>
      <c r="D33" s="329"/>
      <c r="E33" s="329"/>
      <c r="F33" s="329"/>
      <c r="G33" s="329"/>
      <c r="H33" s="329"/>
      <c r="I33" s="329">
        <v>1000000</v>
      </c>
      <c r="J33" s="329">
        <v>20233043163</v>
      </c>
      <c r="K33" s="329"/>
      <c r="L33" s="329">
        <v>0</v>
      </c>
      <c r="M33" s="329">
        <v>0</v>
      </c>
      <c r="N33" s="329"/>
      <c r="O33" s="329">
        <v>1000000</v>
      </c>
      <c r="P33" s="329"/>
      <c r="Q33" s="329">
        <v>22720</v>
      </c>
      <c r="R33" s="329"/>
      <c r="S33" s="329">
        <v>20233043163</v>
      </c>
      <c r="T33" s="329"/>
      <c r="U33" s="329">
        <v>22584816000</v>
      </c>
      <c r="W33" s="330">
        <v>6.3391827627908761E-3</v>
      </c>
      <c r="Y33" s="336"/>
    </row>
    <row r="34" spans="1:25" ht="20.25">
      <c r="A34" s="29" t="s">
        <v>40</v>
      </c>
      <c r="C34" s="329">
        <v>47062638</v>
      </c>
      <c r="D34" s="329"/>
      <c r="E34" s="329">
        <v>288556419874</v>
      </c>
      <c r="F34" s="329"/>
      <c r="G34" s="329">
        <v>300344390251</v>
      </c>
      <c r="H34" s="329"/>
      <c r="I34" s="329">
        <v>0</v>
      </c>
      <c r="J34" s="329">
        <v>0</v>
      </c>
      <c r="K34" s="329"/>
      <c r="L34" s="329">
        <v>0</v>
      </c>
      <c r="M34" s="329">
        <v>0</v>
      </c>
      <c r="N34" s="329"/>
      <c r="O34" s="329">
        <v>71037944</v>
      </c>
      <c r="P34" s="329"/>
      <c r="Q34" s="329">
        <v>5890</v>
      </c>
      <c r="R34" s="329"/>
      <c r="S34" s="329">
        <v>288556419874</v>
      </c>
      <c r="T34" s="329"/>
      <c r="U34" s="329">
        <v>415923929894</v>
      </c>
      <c r="W34" s="330">
        <v>0.11674293946057766</v>
      </c>
      <c r="Y34" s="336"/>
    </row>
    <row r="35" spans="1:25" ht="20.25">
      <c r="A35" s="30" t="s">
        <v>41</v>
      </c>
      <c r="C35" s="329">
        <v>9269568</v>
      </c>
      <c r="D35" s="329"/>
      <c r="E35" s="329">
        <v>29899721163</v>
      </c>
      <c r="F35" s="329"/>
      <c r="G35" s="329">
        <v>35807213078</v>
      </c>
      <c r="H35" s="329"/>
      <c r="I35" s="329">
        <v>0</v>
      </c>
      <c r="J35" s="329">
        <v>0</v>
      </c>
      <c r="K35" s="329"/>
      <c r="L35" s="329">
        <v>0</v>
      </c>
      <c r="M35" s="329">
        <v>0</v>
      </c>
      <c r="N35" s="329"/>
      <c r="O35" s="329">
        <v>9269568</v>
      </c>
      <c r="P35" s="329"/>
      <c r="Q35" s="329">
        <v>5650</v>
      </c>
      <c r="R35" s="329"/>
      <c r="S35" s="329">
        <v>29899721163</v>
      </c>
      <c r="T35" s="329"/>
      <c r="U35" s="329">
        <v>52061439498</v>
      </c>
      <c r="W35" s="330">
        <v>1.4612781431197035E-2</v>
      </c>
      <c r="Y35" s="336"/>
    </row>
    <row r="36" spans="1:25" ht="20.25">
      <c r="A36" s="31" t="s">
        <v>42</v>
      </c>
      <c r="C36" s="329">
        <v>1000000</v>
      </c>
      <c r="D36" s="329"/>
      <c r="E36" s="329">
        <v>33040703293</v>
      </c>
      <c r="F36" s="329"/>
      <c r="G36" s="329">
        <v>33111805500</v>
      </c>
      <c r="H36" s="329"/>
      <c r="I36" s="329">
        <v>0</v>
      </c>
      <c r="J36" s="329">
        <v>0</v>
      </c>
      <c r="K36" s="329"/>
      <c r="L36" s="329">
        <v>0</v>
      </c>
      <c r="M36" s="329">
        <v>0</v>
      </c>
      <c r="N36" s="329"/>
      <c r="O36" s="329">
        <v>1000000</v>
      </c>
      <c r="P36" s="329"/>
      <c r="Q36" s="329">
        <v>41000</v>
      </c>
      <c r="R36" s="329"/>
      <c r="S36" s="329">
        <v>33040703293</v>
      </c>
      <c r="T36" s="329"/>
      <c r="U36" s="329">
        <v>40756050000</v>
      </c>
      <c r="W36" s="330">
        <v>1.1439546358909593E-2</v>
      </c>
      <c r="Y36" s="336"/>
    </row>
    <row r="37" spans="1:25" ht="20.25">
      <c r="A37" s="32" t="s">
        <v>43</v>
      </c>
      <c r="C37" s="329">
        <v>4800000</v>
      </c>
      <c r="D37" s="329"/>
      <c r="E37" s="329">
        <v>29974467665</v>
      </c>
      <c r="F37" s="329"/>
      <c r="G37" s="329">
        <v>16886126160</v>
      </c>
      <c r="H37" s="329"/>
      <c r="I37" s="329">
        <v>0</v>
      </c>
      <c r="J37" s="329">
        <v>0</v>
      </c>
      <c r="K37" s="329"/>
      <c r="L37" s="329">
        <v>0</v>
      </c>
      <c r="M37" s="329">
        <v>0</v>
      </c>
      <c r="N37" s="329"/>
      <c r="O37" s="329">
        <v>4800000</v>
      </c>
      <c r="P37" s="329"/>
      <c r="Q37" s="329">
        <v>3531</v>
      </c>
      <c r="R37" s="329"/>
      <c r="S37" s="329">
        <v>29974467665</v>
      </c>
      <c r="T37" s="329"/>
      <c r="U37" s="329">
        <v>16847954640</v>
      </c>
      <c r="W37" s="330">
        <v>4.7289410567777296E-3</v>
      </c>
      <c r="Y37" s="336"/>
    </row>
    <row r="38" spans="1:25" ht="20.25">
      <c r="A38" s="33" t="s">
        <v>44</v>
      </c>
      <c r="C38" s="329">
        <v>2400000</v>
      </c>
      <c r="D38" s="329"/>
      <c r="E38" s="329">
        <v>12587233832</v>
      </c>
      <c r="F38" s="329"/>
      <c r="G38" s="329">
        <v>4914583200</v>
      </c>
      <c r="H38" s="329"/>
      <c r="I38" s="329">
        <v>0</v>
      </c>
      <c r="J38" s="329">
        <v>0</v>
      </c>
      <c r="K38" s="329"/>
      <c r="L38" s="329">
        <v>0</v>
      </c>
      <c r="M38" s="329">
        <v>0</v>
      </c>
      <c r="N38" s="329"/>
      <c r="O38" s="329">
        <v>2400000</v>
      </c>
      <c r="P38" s="329"/>
      <c r="Q38" s="329">
        <v>2531</v>
      </c>
      <c r="R38" s="329"/>
      <c r="S38" s="329">
        <v>12587233832</v>
      </c>
      <c r="T38" s="329"/>
      <c r="U38" s="329">
        <v>6038257320</v>
      </c>
      <c r="W38" s="330">
        <v>1.6948385464039129E-3</v>
      </c>
      <c r="Y38" s="336"/>
    </row>
    <row r="39" spans="1:25" ht="20.25">
      <c r="A39" s="34" t="s">
        <v>45</v>
      </c>
      <c r="C39" s="329"/>
      <c r="D39" s="329"/>
      <c r="E39" s="329"/>
      <c r="F39" s="329"/>
      <c r="G39" s="329"/>
      <c r="H39" s="329"/>
      <c r="I39" s="329">
        <v>6000000</v>
      </c>
      <c r="J39" s="329">
        <v>35432143200</v>
      </c>
      <c r="K39" s="329"/>
      <c r="L39" s="329">
        <v>0</v>
      </c>
      <c r="M39" s="329">
        <v>0</v>
      </c>
      <c r="N39" s="329"/>
      <c r="O39" s="329">
        <v>6000000</v>
      </c>
      <c r="P39" s="329"/>
      <c r="Q39" s="329">
        <v>6490</v>
      </c>
      <c r="R39" s="329"/>
      <c r="S39" s="329">
        <v>35432143200</v>
      </c>
      <c r="T39" s="329"/>
      <c r="U39" s="329">
        <v>38708307000</v>
      </c>
      <c r="W39" s="330">
        <v>1.0864778907705841E-2</v>
      </c>
      <c r="Y39" s="336"/>
    </row>
    <row r="40" spans="1:25" ht="20.25">
      <c r="A40" s="35" t="s">
        <v>46</v>
      </c>
      <c r="C40" s="329">
        <v>9923362</v>
      </c>
      <c r="D40" s="329"/>
      <c r="E40" s="329">
        <v>76734821201</v>
      </c>
      <c r="F40" s="329"/>
      <c r="G40" s="329">
        <v>77632182629</v>
      </c>
      <c r="H40" s="329"/>
      <c r="I40" s="329">
        <v>2200000</v>
      </c>
      <c r="J40" s="329">
        <v>18535939485</v>
      </c>
      <c r="K40" s="329"/>
      <c r="L40" s="329">
        <v>0</v>
      </c>
      <c r="M40" s="329">
        <v>0</v>
      </c>
      <c r="N40" s="329"/>
      <c r="O40" s="329">
        <v>18185043</v>
      </c>
      <c r="P40" s="329"/>
      <c r="Q40" s="329">
        <v>7490</v>
      </c>
      <c r="R40" s="329"/>
      <c r="S40" s="329">
        <v>95270760686</v>
      </c>
      <c r="T40" s="329"/>
      <c r="U40" s="329">
        <v>135395546536</v>
      </c>
      <c r="W40" s="330">
        <v>3.8003281264707277E-2</v>
      </c>
      <c r="Y40" s="336"/>
    </row>
    <row r="41" spans="1:25" ht="20.25">
      <c r="A41" s="36" t="s">
        <v>47</v>
      </c>
      <c r="C41" s="329">
        <v>12794429</v>
      </c>
      <c r="D41" s="329"/>
      <c r="E41" s="329">
        <v>89686996728</v>
      </c>
      <c r="F41" s="329"/>
      <c r="G41" s="329">
        <v>86102905538</v>
      </c>
      <c r="H41" s="329"/>
      <c r="I41" s="329">
        <v>0</v>
      </c>
      <c r="J41" s="329">
        <v>0</v>
      </c>
      <c r="K41" s="329"/>
      <c r="L41" s="329">
        <v>0</v>
      </c>
      <c r="M41" s="329">
        <v>0</v>
      </c>
      <c r="N41" s="329"/>
      <c r="O41" s="329">
        <v>15285975</v>
      </c>
      <c r="P41" s="329"/>
      <c r="Q41" s="329">
        <v>8220</v>
      </c>
      <c r="R41" s="329"/>
      <c r="S41" s="329">
        <v>89686996728</v>
      </c>
      <c r="T41" s="329"/>
      <c r="U41" s="329">
        <v>124903092749</v>
      </c>
      <c r="W41" s="330">
        <v>3.5058223745268985E-2</v>
      </c>
      <c r="Y41" s="336"/>
    </row>
    <row r="42" spans="1:25" ht="20.25">
      <c r="A42" s="37" t="s">
        <v>48</v>
      </c>
      <c r="C42" s="329">
        <v>1849112</v>
      </c>
      <c r="D42" s="329"/>
      <c r="E42" s="329">
        <v>22995129415</v>
      </c>
      <c r="F42" s="329"/>
      <c r="G42" s="329">
        <v>34556463932</v>
      </c>
      <c r="H42" s="329"/>
      <c r="I42" s="329">
        <v>1183315</v>
      </c>
      <c r="J42" s="329">
        <v>24239509259</v>
      </c>
      <c r="K42" s="329"/>
      <c r="L42" s="329">
        <v>0</v>
      </c>
      <c r="M42" s="329">
        <v>0</v>
      </c>
      <c r="N42" s="329"/>
      <c r="O42" s="329">
        <v>3032427</v>
      </c>
      <c r="P42" s="329"/>
      <c r="Q42" s="329">
        <v>25060</v>
      </c>
      <c r="R42" s="329"/>
      <c r="S42" s="329">
        <v>47234638674</v>
      </c>
      <c r="T42" s="329"/>
      <c r="U42" s="329">
        <v>75540464527</v>
      </c>
      <c r="W42" s="330">
        <v>2.1202953817413172E-2</v>
      </c>
      <c r="Y42" s="336"/>
    </row>
    <row r="43" spans="1:25" ht="20.25">
      <c r="A43" s="38" t="s">
        <v>49</v>
      </c>
      <c r="C43" s="329">
        <v>1500000</v>
      </c>
      <c r="D43" s="329"/>
      <c r="E43" s="329">
        <v>19373924183</v>
      </c>
      <c r="F43" s="329"/>
      <c r="G43" s="329">
        <v>20815407000</v>
      </c>
      <c r="H43" s="329"/>
      <c r="I43" s="329">
        <v>0</v>
      </c>
      <c r="J43" s="329">
        <v>0</v>
      </c>
      <c r="K43" s="329"/>
      <c r="L43" s="329">
        <v>0</v>
      </c>
      <c r="M43" s="329">
        <v>0</v>
      </c>
      <c r="N43" s="329"/>
      <c r="O43" s="329">
        <v>1500000</v>
      </c>
      <c r="P43" s="329"/>
      <c r="Q43" s="329">
        <v>16410</v>
      </c>
      <c r="R43" s="329"/>
      <c r="S43" s="329">
        <v>19373924183</v>
      </c>
      <c r="T43" s="329"/>
      <c r="U43" s="329">
        <v>24468540750</v>
      </c>
      <c r="W43" s="330">
        <v>6.8679130152331609E-3</v>
      </c>
      <c r="Y43" s="336"/>
    </row>
    <row r="44" spans="1:25" ht="20.25">
      <c r="A44" s="39" t="s">
        <v>50</v>
      </c>
      <c r="C44" s="329">
        <v>26596136</v>
      </c>
      <c r="D44" s="329"/>
      <c r="E44" s="329">
        <v>73856070059</v>
      </c>
      <c r="F44" s="329"/>
      <c r="G44" s="329">
        <v>102658322951</v>
      </c>
      <c r="H44" s="329"/>
      <c r="I44" s="329">
        <v>0</v>
      </c>
      <c r="J44" s="329">
        <v>0</v>
      </c>
      <c r="K44" s="329"/>
      <c r="L44" s="329">
        <v>3</v>
      </c>
      <c r="M44" s="329">
        <v>3</v>
      </c>
      <c r="N44" s="329"/>
      <c r="O44" s="329">
        <v>26596133</v>
      </c>
      <c r="P44" s="329"/>
      <c r="Q44" s="329">
        <v>4595</v>
      </c>
      <c r="R44" s="329"/>
      <c r="S44" s="329">
        <v>73856061728</v>
      </c>
      <c r="T44" s="329"/>
      <c r="U44" s="329">
        <v>121482086210</v>
      </c>
      <c r="W44" s="330">
        <v>3.4098004025815719E-2</v>
      </c>
      <c r="Y44" s="336"/>
    </row>
    <row r="45" spans="1:25" ht="20.25">
      <c r="A45" s="40" t="s">
        <v>51</v>
      </c>
      <c r="C45" s="329">
        <v>5402214</v>
      </c>
      <c r="D45" s="329"/>
      <c r="E45" s="329">
        <v>151023219379</v>
      </c>
      <c r="F45" s="329"/>
      <c r="G45" s="329">
        <v>151543398729</v>
      </c>
      <c r="H45" s="329"/>
      <c r="I45" s="329">
        <v>0</v>
      </c>
      <c r="J45" s="329">
        <v>0</v>
      </c>
      <c r="K45" s="329"/>
      <c r="L45" s="329"/>
      <c r="M45" s="329"/>
      <c r="N45" s="329"/>
      <c r="O45" s="329">
        <v>5402214</v>
      </c>
      <c r="P45" s="329"/>
      <c r="Q45" s="329">
        <v>37330</v>
      </c>
      <c r="R45" s="329"/>
      <c r="S45" s="329">
        <v>151023219379</v>
      </c>
      <c r="T45" s="329"/>
      <c r="U45" s="329">
        <v>200464743961</v>
      </c>
      <c r="W45" s="330">
        <v>5.6267124313293393E-2</v>
      </c>
      <c r="Y45" s="336"/>
    </row>
    <row r="46" spans="1:25" ht="20.25">
      <c r="A46" s="41" t="s">
        <v>52</v>
      </c>
      <c r="C46" s="329">
        <v>2150500</v>
      </c>
      <c r="D46" s="329"/>
      <c r="E46" s="329">
        <v>21530225432</v>
      </c>
      <c r="F46" s="329"/>
      <c r="G46" s="329">
        <v>29233109379</v>
      </c>
      <c r="H46" s="329"/>
      <c r="I46" s="329">
        <v>0</v>
      </c>
      <c r="J46" s="329">
        <v>0</v>
      </c>
      <c r="K46" s="329"/>
      <c r="L46" s="329">
        <v>200000</v>
      </c>
      <c r="M46" s="329">
        <v>2901220259</v>
      </c>
      <c r="N46" s="329"/>
      <c r="O46" s="329">
        <v>1950500</v>
      </c>
      <c r="P46" s="329"/>
      <c r="Q46" s="329">
        <v>15290</v>
      </c>
      <c r="R46" s="329"/>
      <c r="S46" s="329">
        <v>19527879426</v>
      </c>
      <c r="T46" s="329"/>
      <c r="U46" s="329">
        <v>29645697287</v>
      </c>
      <c r="W46" s="330">
        <v>8.3210548730025813E-3</v>
      </c>
      <c r="Y46" s="336"/>
    </row>
    <row r="47" spans="1:25" ht="20.25">
      <c r="A47" s="42" t="s">
        <v>53</v>
      </c>
      <c r="C47" s="329">
        <v>371768</v>
      </c>
      <c r="D47" s="329"/>
      <c r="E47" s="329">
        <v>892761343</v>
      </c>
      <c r="F47" s="329"/>
      <c r="G47" s="329">
        <v>1176666242</v>
      </c>
      <c r="H47" s="329"/>
      <c r="I47" s="329">
        <v>4204144</v>
      </c>
      <c r="J47" s="329">
        <v>14332052393</v>
      </c>
      <c r="K47" s="329"/>
      <c r="L47" s="329">
        <v>0</v>
      </c>
      <c r="M47" s="329">
        <v>0</v>
      </c>
      <c r="N47" s="329"/>
      <c r="O47" s="329">
        <v>4575912</v>
      </c>
      <c r="P47" s="329"/>
      <c r="Q47" s="329">
        <v>3906</v>
      </c>
      <c r="R47" s="329"/>
      <c r="S47" s="329">
        <v>15224813736</v>
      </c>
      <c r="T47" s="329"/>
      <c r="U47" s="329">
        <v>17767164874</v>
      </c>
      <c r="W47" s="330">
        <v>4.9869481032267134E-3</v>
      </c>
      <c r="Y47" s="336"/>
    </row>
    <row r="48" spans="1:25" ht="20.25">
      <c r="A48" s="43" t="s">
        <v>54</v>
      </c>
      <c r="C48" s="329">
        <v>5815995</v>
      </c>
      <c r="D48" s="329"/>
      <c r="E48" s="329">
        <v>65070030177</v>
      </c>
      <c r="F48" s="329"/>
      <c r="G48" s="329">
        <v>61051476602</v>
      </c>
      <c r="H48" s="329"/>
      <c r="I48" s="329">
        <v>0</v>
      </c>
      <c r="J48" s="329">
        <v>0</v>
      </c>
      <c r="K48" s="329"/>
      <c r="L48" s="329">
        <v>1815995</v>
      </c>
      <c r="M48" s="329">
        <v>24875516033</v>
      </c>
      <c r="N48" s="329"/>
      <c r="O48" s="329">
        <v>4000000</v>
      </c>
      <c r="P48" s="329"/>
      <c r="Q48" s="329">
        <v>14730</v>
      </c>
      <c r="R48" s="329"/>
      <c r="S48" s="329">
        <v>44752466381</v>
      </c>
      <c r="T48" s="329"/>
      <c r="U48" s="329">
        <v>58569426000</v>
      </c>
      <c r="W48" s="330">
        <v>1.6439465157730565E-2</v>
      </c>
      <c r="Y48" s="336"/>
    </row>
    <row r="49" spans="1:25" ht="20.25">
      <c r="A49" s="44" t="s">
        <v>55</v>
      </c>
      <c r="C49" s="329">
        <v>13288342</v>
      </c>
      <c r="D49" s="329"/>
      <c r="E49" s="329">
        <v>156270379985</v>
      </c>
      <c r="F49" s="329"/>
      <c r="G49" s="329">
        <v>159039687436</v>
      </c>
      <c r="H49" s="329"/>
      <c r="I49" s="329">
        <v>0</v>
      </c>
      <c r="J49" s="329">
        <v>0</v>
      </c>
      <c r="K49" s="329"/>
      <c r="L49" s="329">
        <v>2000000</v>
      </c>
      <c r="M49" s="329">
        <v>32465673137</v>
      </c>
      <c r="N49" s="329"/>
      <c r="O49" s="329">
        <v>11288342</v>
      </c>
      <c r="P49" s="329"/>
      <c r="Q49" s="329">
        <v>17290</v>
      </c>
      <c r="R49" s="329"/>
      <c r="S49" s="329">
        <v>139038858490</v>
      </c>
      <c r="T49" s="329"/>
      <c r="U49" s="329">
        <v>194014139353</v>
      </c>
      <c r="W49" s="330">
        <v>5.4456546731407714E-2</v>
      </c>
      <c r="Y49" s="336"/>
    </row>
    <row r="50" spans="1:25" ht="30">
      <c r="A50" s="45" t="s">
        <v>56</v>
      </c>
      <c r="C50" s="329">
        <v>0</v>
      </c>
      <c r="D50" s="329"/>
      <c r="E50" s="329">
        <v>6288399950</v>
      </c>
      <c r="F50" s="329"/>
      <c r="G50" s="329">
        <v>6288399950</v>
      </c>
      <c r="H50" s="329"/>
      <c r="I50" s="329">
        <v>0</v>
      </c>
      <c r="J50" s="329">
        <v>0</v>
      </c>
      <c r="K50" s="329"/>
      <c r="L50" s="329">
        <v>0</v>
      </c>
      <c r="M50" s="329">
        <v>0</v>
      </c>
      <c r="N50" s="329"/>
      <c r="O50" s="329">
        <v>0</v>
      </c>
      <c r="P50" s="329"/>
      <c r="Q50" s="329">
        <v>0</v>
      </c>
      <c r="R50" s="329"/>
      <c r="S50" s="329">
        <v>0</v>
      </c>
      <c r="T50" s="329"/>
      <c r="U50" s="329">
        <v>0</v>
      </c>
      <c r="W50" s="330">
        <v>0</v>
      </c>
      <c r="Y50" s="336"/>
    </row>
    <row r="51" spans="1:25" ht="20.25">
      <c r="A51" s="46" t="s">
        <v>57</v>
      </c>
      <c r="C51" s="329"/>
      <c r="D51" s="329"/>
      <c r="E51" s="329"/>
      <c r="F51" s="329"/>
      <c r="G51" s="329"/>
      <c r="H51" s="329"/>
      <c r="I51" s="329">
        <v>1800000</v>
      </c>
      <c r="J51" s="329">
        <v>41759914459</v>
      </c>
      <c r="K51" s="329"/>
      <c r="L51" s="329">
        <v>0</v>
      </c>
      <c r="M51" s="329">
        <v>0</v>
      </c>
      <c r="N51" s="329"/>
      <c r="O51" s="329">
        <v>1800000</v>
      </c>
      <c r="P51" s="329"/>
      <c r="Q51" s="329">
        <v>22850</v>
      </c>
      <c r="R51" s="329"/>
      <c r="S51" s="329">
        <v>41759914459</v>
      </c>
      <c r="T51" s="329"/>
      <c r="U51" s="329">
        <v>40885276500</v>
      </c>
      <c r="W51" s="330">
        <v>1.1475818091267111E-2</v>
      </c>
      <c r="Y51" s="336"/>
    </row>
    <row r="52" spans="1:25" ht="30">
      <c r="A52" s="47" t="s">
        <v>58</v>
      </c>
      <c r="C52" s="329">
        <v>634714</v>
      </c>
      <c r="D52" s="329"/>
      <c r="E52" s="329">
        <v>75199735845</v>
      </c>
      <c r="F52" s="329"/>
      <c r="G52" s="329">
        <v>90432264952</v>
      </c>
      <c r="H52" s="329"/>
      <c r="I52" s="329">
        <v>0</v>
      </c>
      <c r="J52" s="329">
        <v>0</v>
      </c>
      <c r="K52" s="329"/>
      <c r="L52" s="329">
        <v>0</v>
      </c>
      <c r="M52" s="329">
        <v>0</v>
      </c>
      <c r="N52" s="329">
        <v>0</v>
      </c>
      <c r="O52" s="329">
        <v>634714</v>
      </c>
      <c r="P52" s="329"/>
      <c r="Q52" s="329">
        <v>173710</v>
      </c>
      <c r="R52" s="329"/>
      <c r="S52" s="329">
        <v>75199735845</v>
      </c>
      <c r="T52" s="329"/>
      <c r="U52" s="329">
        <v>109600144735</v>
      </c>
      <c r="W52" s="330">
        <v>3.0762940388954121E-2</v>
      </c>
      <c r="Y52" s="336"/>
    </row>
    <row r="53" spans="1:25" ht="20.25">
      <c r="A53" s="48" t="s">
        <v>59</v>
      </c>
      <c r="C53" s="329">
        <v>18692722</v>
      </c>
      <c r="D53" s="329"/>
      <c r="E53" s="329">
        <v>33917083969</v>
      </c>
      <c r="F53" s="329"/>
      <c r="G53" s="329">
        <v>37330234111</v>
      </c>
      <c r="H53" s="329"/>
      <c r="I53" s="329">
        <v>0</v>
      </c>
      <c r="J53" s="329">
        <v>0</v>
      </c>
      <c r="K53" s="329"/>
      <c r="L53" s="329">
        <v>12000000</v>
      </c>
      <c r="M53" s="329">
        <v>22732442333</v>
      </c>
      <c r="N53" s="329"/>
      <c r="O53" s="329">
        <v>6692722</v>
      </c>
      <c r="P53" s="329"/>
      <c r="Q53" s="329">
        <v>2050</v>
      </c>
      <c r="R53" s="329"/>
      <c r="S53" s="329">
        <v>12143636120</v>
      </c>
      <c r="T53" s="329"/>
      <c r="U53" s="329">
        <v>13638445623</v>
      </c>
      <c r="W53" s="330">
        <v>3.8280851792010296E-3</v>
      </c>
      <c r="Y53" s="336"/>
    </row>
    <row r="54" spans="1:25" ht="30">
      <c r="A54" s="49" t="s">
        <v>60</v>
      </c>
      <c r="C54" s="329">
        <v>2052697</v>
      </c>
      <c r="D54" s="329"/>
      <c r="E54" s="329">
        <v>23149149254</v>
      </c>
      <c r="F54" s="329"/>
      <c r="G54" s="329">
        <v>19302973464</v>
      </c>
      <c r="H54" s="329"/>
      <c r="I54" s="329">
        <v>0</v>
      </c>
      <c r="J54" s="329">
        <v>0</v>
      </c>
      <c r="K54" s="329"/>
      <c r="L54" s="329">
        <v>0</v>
      </c>
      <c r="M54" s="329">
        <v>0</v>
      </c>
      <c r="N54" s="329"/>
      <c r="O54" s="329">
        <v>2052697</v>
      </c>
      <c r="P54" s="329"/>
      <c r="Q54" s="329">
        <v>11700</v>
      </c>
      <c r="R54" s="329"/>
      <c r="S54" s="329">
        <v>23149149254</v>
      </c>
      <c r="T54" s="329"/>
      <c r="U54" s="329">
        <v>23873656398</v>
      </c>
      <c r="W54" s="330">
        <v>6.7009388574604161E-3</v>
      </c>
      <c r="Y54" s="336"/>
    </row>
    <row r="55" spans="1:25" ht="21" thickBot="1">
      <c r="A55" s="50" t="s">
        <v>61</v>
      </c>
      <c r="C55" s="333">
        <f>SUM(C11:$C$54)</f>
        <v>481572959</v>
      </c>
      <c r="D55" s="329"/>
      <c r="E55" s="333">
        <f>SUM(E11:$E$54)</f>
        <v>2648521425834</v>
      </c>
      <c r="F55" s="329"/>
      <c r="G55" s="333">
        <f>SUM(G11:$G$54)</f>
        <v>2772724997427</v>
      </c>
      <c r="H55" s="329"/>
      <c r="I55" s="333">
        <f>SUM(I11:$I$54)</f>
        <v>50288715</v>
      </c>
      <c r="J55" s="333">
        <f>SUM(J11:$J$54)</f>
        <v>296147546742</v>
      </c>
      <c r="K55" s="329"/>
      <c r="L55" s="333">
        <f>SUM(L11:$L$54)</f>
        <v>91098264</v>
      </c>
      <c r="M55" s="333">
        <f>SUM(M11:$M$54)</f>
        <v>309928416659</v>
      </c>
      <c r="N55" s="329"/>
      <c r="O55" s="333">
        <f>SUM(O11:$O$54)</f>
        <v>473291943</v>
      </c>
      <c r="P55" s="329"/>
      <c r="Q55" s="333">
        <f>SUM(Q11:$Q$54)</f>
        <v>709104</v>
      </c>
      <c r="R55" s="329"/>
      <c r="S55" s="333">
        <f>SUM(S11:$S$54)</f>
        <v>2661798584136</v>
      </c>
      <c r="T55" s="329"/>
      <c r="U55" s="333">
        <f>SUM(U11:$U$54)</f>
        <v>3629714060122</v>
      </c>
      <c r="W55" s="332">
        <f>SUM(W11:$W$54)</f>
        <v>1.0188004544196896</v>
      </c>
      <c r="Y55" s="336"/>
    </row>
    <row r="56" spans="1:25" ht="21" thickTop="1">
      <c r="C56" s="329"/>
      <c r="D56" s="329"/>
      <c r="E56" s="329"/>
      <c r="F56" s="329"/>
      <c r="G56" s="329"/>
      <c r="H56" s="329"/>
      <c r="I56" s="329"/>
      <c r="J56" s="329"/>
      <c r="K56" s="329"/>
      <c r="L56" s="329"/>
      <c r="M56" s="329"/>
      <c r="N56" s="329"/>
      <c r="O56" s="329"/>
      <c r="P56" s="329"/>
      <c r="Q56" s="329"/>
      <c r="R56" s="329"/>
      <c r="S56" s="329"/>
      <c r="T56" s="329"/>
      <c r="U56" s="329"/>
      <c r="W56" s="51"/>
    </row>
    <row r="57" spans="1:25">
      <c r="E57" s="334"/>
      <c r="G57" s="334"/>
      <c r="M57" s="335"/>
      <c r="S57" s="334"/>
      <c r="U57" s="334"/>
    </row>
    <row r="58" spans="1:25">
      <c r="E58" s="334"/>
      <c r="G58" s="334"/>
      <c r="J58" s="335"/>
      <c r="M58" s="335"/>
      <c r="S58" s="334"/>
      <c r="U58" s="334"/>
    </row>
    <row r="59" spans="1:25">
      <c r="E59" s="334"/>
      <c r="G59" s="334"/>
      <c r="M59" s="335"/>
      <c r="S59" s="335"/>
    </row>
    <row r="60" spans="1:25">
      <c r="E60" s="334"/>
      <c r="G60" s="334"/>
      <c r="U60" s="335"/>
    </row>
    <row r="61" spans="1:25">
      <c r="E61" s="334"/>
      <c r="G61" s="334"/>
      <c r="S61" s="335"/>
      <c r="U61" s="335"/>
    </row>
    <row r="62" spans="1:25">
      <c r="E62" s="334"/>
      <c r="G62" s="334"/>
    </row>
    <row r="63" spans="1:25">
      <c r="E63" s="334"/>
      <c r="G63" s="334"/>
    </row>
    <row r="64" spans="1:25">
      <c r="E64" s="335"/>
      <c r="G64" s="334"/>
    </row>
    <row r="65" spans="5:7">
      <c r="E65" s="335"/>
      <c r="G65" s="335"/>
    </row>
    <row r="66" spans="5:7">
      <c r="G66" s="335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21"/>
  <sheetViews>
    <sheetView rightToLeft="1" tabSelected="1" view="pageBreakPreview" zoomScale="106" zoomScaleNormal="100" zoomScaleSheetLayoutView="106" workbookViewId="0">
      <selection activeCell="T8" sqref="T8"/>
    </sheetView>
  </sheetViews>
  <sheetFormatPr defaultRowHeight="15"/>
  <cols>
    <col min="1" max="1" width="18.7109375" bestFit="1" customWidth="1"/>
    <col min="2" max="2" width="1.42578125" customWidth="1"/>
    <col min="3" max="3" width="19.85546875" bestFit="1" customWidth="1"/>
    <col min="4" max="4" width="1.42578125" customWidth="1"/>
    <col min="5" max="5" width="9.140625" bestFit="1" customWidth="1"/>
    <col min="6" max="6" width="1.42578125" customWidth="1"/>
    <col min="7" max="7" width="11.5703125" bestFit="1" customWidth="1"/>
    <col min="8" max="8" width="1.42578125" customWidth="1"/>
    <col min="9" max="9" width="10.7109375" bestFit="1" customWidth="1"/>
    <col min="10" max="10" width="1.42578125" customWidth="1"/>
    <col min="11" max="11" width="18.140625" bestFit="1" customWidth="1"/>
    <col min="12" max="12" width="1.42578125" customWidth="1"/>
    <col min="13" max="13" width="19.42578125" bestFit="1" customWidth="1"/>
    <col min="14" max="14" width="1.42578125" customWidth="1"/>
    <col min="15" max="15" width="19.42578125" bestFit="1" customWidth="1"/>
    <col min="16" max="16" width="1.42578125" customWidth="1"/>
    <col min="17" max="17" width="18.140625" bestFit="1" customWidth="1"/>
    <col min="18" max="18" width="1.42578125" customWidth="1"/>
    <col min="19" max="19" width="10.5703125" bestFit="1" customWidth="1"/>
    <col min="20" max="20" width="17.28515625" bestFit="1" customWidth="1"/>
  </cols>
  <sheetData>
    <row r="1" spans="1:20" ht="20.100000000000001" customHeight="1">
      <c r="A1" s="368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</row>
    <row r="2" spans="1:20" ht="20.100000000000001" customHeight="1">
      <c r="A2" s="369" t="s">
        <v>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</row>
    <row r="3" spans="1:20" ht="20.100000000000001" customHeight="1">
      <c r="A3" s="370" t="s">
        <v>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</row>
    <row r="5" spans="1:20" ht="15.75">
      <c r="A5" s="371" t="s">
        <v>64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</row>
    <row r="7" spans="1:20" ht="15.75">
      <c r="C7" s="372" t="s">
        <v>65</v>
      </c>
      <c r="D7" s="348"/>
      <c r="E7" s="348"/>
      <c r="F7" s="348"/>
      <c r="G7" s="348"/>
      <c r="H7" s="348"/>
      <c r="I7" s="348"/>
      <c r="K7" s="52" t="s">
        <v>5</v>
      </c>
      <c r="M7" s="373" t="s">
        <v>6</v>
      </c>
      <c r="N7" s="348"/>
      <c r="O7" s="348"/>
      <c r="Q7" s="374" t="s">
        <v>7</v>
      </c>
      <c r="R7" s="348"/>
      <c r="S7" s="348"/>
    </row>
    <row r="8" spans="1:20" ht="31.5">
      <c r="A8" s="53" t="s">
        <v>66</v>
      </c>
      <c r="C8" s="54" t="s">
        <v>67</v>
      </c>
      <c r="E8" s="55" t="s">
        <v>68</v>
      </c>
      <c r="G8" s="56" t="s">
        <v>69</v>
      </c>
      <c r="I8" s="57" t="s">
        <v>70</v>
      </c>
      <c r="K8" s="58" t="s">
        <v>71</v>
      </c>
      <c r="M8" s="59" t="s">
        <v>72</v>
      </c>
      <c r="O8" s="60" t="s">
        <v>73</v>
      </c>
      <c r="Q8" s="61" t="s">
        <v>71</v>
      </c>
      <c r="S8" s="62" t="s">
        <v>15</v>
      </c>
      <c r="T8" s="334"/>
    </row>
    <row r="9" spans="1:20" ht="30">
      <c r="A9" s="63" t="s">
        <v>74</v>
      </c>
      <c r="C9" s="1" t="s">
        <v>75</v>
      </c>
      <c r="E9" s="64" t="s">
        <v>76</v>
      </c>
      <c r="G9" s="1" t="s">
        <v>77</v>
      </c>
      <c r="I9" s="1" t="s">
        <v>78</v>
      </c>
      <c r="K9" s="329">
        <v>4961257985</v>
      </c>
      <c r="L9" s="329"/>
      <c r="M9" s="329">
        <v>200125146330</v>
      </c>
      <c r="N9" s="329"/>
      <c r="O9" s="329">
        <v>204938136012</v>
      </c>
      <c r="P9" s="329"/>
      <c r="Q9" s="329">
        <v>148268303</v>
      </c>
      <c r="S9" s="330">
        <v>4.1616450213535272E-5</v>
      </c>
      <c r="T9" s="336"/>
    </row>
    <row r="10" spans="1:20" ht="30">
      <c r="A10" s="65" t="s">
        <v>79</v>
      </c>
      <c r="C10" s="1" t="s">
        <v>80</v>
      </c>
      <c r="E10" s="66" t="s">
        <v>81</v>
      </c>
      <c r="G10" s="1" t="s">
        <v>82</v>
      </c>
      <c r="I10" s="1" t="s">
        <v>78</v>
      </c>
      <c r="K10" s="329">
        <v>1070000000</v>
      </c>
      <c r="L10" s="329"/>
      <c r="M10" s="329">
        <v>0</v>
      </c>
      <c r="N10" s="329"/>
      <c r="O10" s="329">
        <v>0</v>
      </c>
      <c r="P10" s="329"/>
      <c r="Q10" s="329">
        <v>1070000000</v>
      </c>
      <c r="S10" s="330">
        <v>3.0033122945018626E-4</v>
      </c>
      <c r="T10" s="336"/>
    </row>
    <row r="11" spans="1:20" ht="30">
      <c r="A11" s="67" t="s">
        <v>79</v>
      </c>
      <c r="C11" s="1" t="s">
        <v>83</v>
      </c>
      <c r="E11" s="68" t="s">
        <v>76</v>
      </c>
      <c r="G11" s="1" t="s">
        <v>84</v>
      </c>
      <c r="I11" s="1" t="s">
        <v>78</v>
      </c>
      <c r="K11" s="329">
        <v>5215904</v>
      </c>
      <c r="L11" s="329"/>
      <c r="M11" s="329">
        <v>21325</v>
      </c>
      <c r="N11" s="329"/>
      <c r="O11" s="329">
        <v>0</v>
      </c>
      <c r="P11" s="329"/>
      <c r="Q11" s="329">
        <v>5237229</v>
      </c>
      <c r="S11" s="330">
        <v>1.4700032004506258E-6</v>
      </c>
      <c r="T11" s="336"/>
    </row>
    <row r="12" spans="1:20" ht="30">
      <c r="A12" s="69" t="s">
        <v>79</v>
      </c>
      <c r="C12" s="1" t="s">
        <v>85</v>
      </c>
      <c r="E12" s="70" t="s">
        <v>76</v>
      </c>
      <c r="G12" s="1" t="s">
        <v>86</v>
      </c>
      <c r="I12" s="1" t="s">
        <v>78</v>
      </c>
      <c r="K12" s="329">
        <v>235738635</v>
      </c>
      <c r="L12" s="329"/>
      <c r="M12" s="329">
        <v>15880009608</v>
      </c>
      <c r="N12" s="329"/>
      <c r="O12" s="329">
        <v>7088730000</v>
      </c>
      <c r="P12" s="329"/>
      <c r="Q12" s="329">
        <v>9027018243</v>
      </c>
      <c r="S12" s="330">
        <v>2.5337341001770565E-3</v>
      </c>
      <c r="T12" s="336"/>
    </row>
    <row r="13" spans="1:20" ht="30">
      <c r="A13" s="71" t="s">
        <v>79</v>
      </c>
      <c r="C13" s="1" t="s">
        <v>87</v>
      </c>
      <c r="E13" s="72" t="s">
        <v>76</v>
      </c>
      <c r="G13" s="1" t="s">
        <v>88</v>
      </c>
      <c r="I13" s="1" t="s">
        <v>78</v>
      </c>
      <c r="K13" s="329">
        <v>817029</v>
      </c>
      <c r="L13" s="329"/>
      <c r="M13" s="329">
        <v>39766829450</v>
      </c>
      <c r="N13" s="329"/>
      <c r="O13" s="329">
        <v>39767500000</v>
      </c>
      <c r="P13" s="329"/>
      <c r="Q13" s="329">
        <v>146479</v>
      </c>
      <c r="S13" s="330">
        <v>4.111422257816246E-8</v>
      </c>
      <c r="T13" s="336"/>
    </row>
    <row r="14" spans="1:20" ht="30">
      <c r="A14" s="73" t="s">
        <v>79</v>
      </c>
      <c r="C14" s="1" t="s">
        <v>89</v>
      </c>
      <c r="E14" s="74" t="s">
        <v>76</v>
      </c>
      <c r="G14" s="1" t="s">
        <v>90</v>
      </c>
      <c r="I14" s="1" t="s">
        <v>78</v>
      </c>
      <c r="K14" s="329">
        <v>10107143</v>
      </c>
      <c r="L14" s="329"/>
      <c r="M14" s="329">
        <v>41283</v>
      </c>
      <c r="N14" s="329"/>
      <c r="O14" s="329">
        <v>0</v>
      </c>
      <c r="P14" s="329"/>
      <c r="Q14" s="329">
        <v>10148426</v>
      </c>
      <c r="S14" s="330">
        <v>2.8484946332376036E-6</v>
      </c>
      <c r="T14" s="336"/>
    </row>
    <row r="15" spans="1:20" ht="30">
      <c r="A15" s="75" t="s">
        <v>91</v>
      </c>
      <c r="C15" s="1" t="s">
        <v>92</v>
      </c>
      <c r="E15" s="76" t="s">
        <v>76</v>
      </c>
      <c r="G15" s="1" t="s">
        <v>93</v>
      </c>
      <c r="I15" s="1" t="s">
        <v>78</v>
      </c>
      <c r="K15" s="329">
        <v>20577300847</v>
      </c>
      <c r="L15" s="329"/>
      <c r="M15" s="329">
        <v>251758869347</v>
      </c>
      <c r="N15" s="329"/>
      <c r="O15" s="329">
        <v>233542923487</v>
      </c>
      <c r="P15" s="329"/>
      <c r="Q15" s="329">
        <v>38793246707</v>
      </c>
      <c r="S15" s="330">
        <v>1.0888620072782896E-2</v>
      </c>
      <c r="T15" s="336"/>
    </row>
    <row r="16" spans="1:20" ht="21" thickBot="1">
      <c r="A16" s="77" t="s">
        <v>61</v>
      </c>
      <c r="K16" s="333">
        <f>SUM(K9:$K$15)</f>
        <v>26860437543</v>
      </c>
      <c r="L16" s="329"/>
      <c r="M16" s="333">
        <f>SUM(M9:$M$15)</f>
        <v>507530917343</v>
      </c>
      <c r="N16" s="329"/>
      <c r="O16" s="333">
        <f>SUM(O9:$O$15)</f>
        <v>485337289499</v>
      </c>
      <c r="P16" s="329"/>
      <c r="Q16" s="333">
        <f>SUM(Q9:$Q$15)</f>
        <v>49054065387</v>
      </c>
      <c r="S16" s="332">
        <f>SUM(S9:$S$15)</f>
        <v>1.376866146467994E-2</v>
      </c>
      <c r="T16" s="336"/>
    </row>
    <row r="17" spans="11:19" ht="15.75" thickTop="1">
      <c r="K17" s="78"/>
      <c r="M17" s="79"/>
      <c r="O17" s="80"/>
      <c r="Q17" s="81"/>
      <c r="S17" s="82"/>
    </row>
    <row r="18" spans="11:19">
      <c r="K18" s="334"/>
      <c r="M18" s="337"/>
      <c r="O18" s="337"/>
      <c r="Q18" s="334"/>
    </row>
    <row r="19" spans="11:19">
      <c r="K19" s="334"/>
      <c r="Q19" s="337"/>
    </row>
    <row r="20" spans="11:19">
      <c r="K20" s="337"/>
      <c r="Q20" s="337"/>
    </row>
    <row r="21" spans="11:19">
      <c r="K21" s="337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2"/>
  <sheetViews>
    <sheetView rightToLeft="1" workbookViewId="0">
      <selection activeCell="J7" sqref="J7:J11"/>
    </sheetView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8.140625" bestFit="1" customWidth="1"/>
  </cols>
  <sheetData>
    <row r="1" spans="1:11" ht="20.100000000000001" customHeight="1">
      <c r="A1" s="375" t="s">
        <v>0</v>
      </c>
      <c r="B1" s="344"/>
      <c r="C1" s="344"/>
      <c r="D1" s="344"/>
      <c r="E1" s="344"/>
      <c r="F1" s="344"/>
      <c r="G1" s="344"/>
      <c r="H1" s="344"/>
      <c r="I1" s="344"/>
    </row>
    <row r="2" spans="1:11" ht="20.100000000000001" customHeight="1">
      <c r="A2" s="376" t="s">
        <v>94</v>
      </c>
      <c r="B2" s="344"/>
      <c r="C2" s="344"/>
      <c r="D2" s="344"/>
      <c r="E2" s="344"/>
      <c r="F2" s="344"/>
      <c r="G2" s="344"/>
      <c r="H2" s="344"/>
      <c r="I2" s="344"/>
    </row>
    <row r="3" spans="1:11" ht="20.100000000000001" customHeight="1">
      <c r="A3" s="377" t="s">
        <v>2</v>
      </c>
      <c r="B3" s="344"/>
      <c r="C3" s="344"/>
      <c r="D3" s="344"/>
      <c r="E3" s="344"/>
      <c r="F3" s="344"/>
      <c r="G3" s="344"/>
      <c r="H3" s="344"/>
      <c r="I3" s="344"/>
    </row>
    <row r="5" spans="1:11" ht="15.75">
      <c r="A5" s="378" t="s">
        <v>95</v>
      </c>
      <c r="B5" s="344"/>
      <c r="C5" s="344"/>
      <c r="D5" s="344"/>
      <c r="E5" s="344"/>
      <c r="F5" s="344"/>
      <c r="G5" s="344"/>
      <c r="H5" s="344"/>
      <c r="I5" s="344"/>
    </row>
    <row r="7" spans="1:11" ht="31.5">
      <c r="A7" s="83" t="s">
        <v>96</v>
      </c>
      <c r="C7" s="84" t="s">
        <v>97</v>
      </c>
      <c r="E7" s="85" t="s">
        <v>71</v>
      </c>
      <c r="G7" s="86" t="s">
        <v>98</v>
      </c>
      <c r="I7" s="87" t="s">
        <v>99</v>
      </c>
      <c r="J7" s="341"/>
    </row>
    <row r="8" spans="1:11" ht="20.25">
      <c r="A8" s="88" t="s">
        <v>100</v>
      </c>
      <c r="C8" s="1" t="s">
        <v>101</v>
      </c>
      <c r="E8" s="329">
        <v>1470488803266</v>
      </c>
      <c r="G8" s="330">
        <f>E8/1476949780422</f>
        <v>0.99562545914448497</v>
      </c>
      <c r="H8" s="331"/>
      <c r="I8" s="330">
        <f>E8/3562733059625</f>
        <v>0.41274178521272042</v>
      </c>
      <c r="J8" s="342"/>
      <c r="K8" s="335"/>
    </row>
    <row r="9" spans="1:11" ht="20.25">
      <c r="A9" s="89" t="s">
        <v>102</v>
      </c>
      <c r="C9" s="1" t="s">
        <v>103</v>
      </c>
      <c r="E9" s="329">
        <v>269869342</v>
      </c>
      <c r="G9" s="330">
        <f>E9/1476949780422</f>
        <v>1.8272072996476012E-4</v>
      </c>
      <c r="H9" s="331"/>
      <c r="I9" s="330">
        <f>E9/3562733059625</f>
        <v>7.5747842311937191E-5</v>
      </c>
      <c r="J9" s="342"/>
      <c r="K9" s="335"/>
    </row>
    <row r="10" spans="1:11" ht="20.25">
      <c r="A10" s="90" t="s">
        <v>104</v>
      </c>
      <c r="C10" s="1" t="s">
        <v>105</v>
      </c>
      <c r="E10" s="329">
        <v>9955589575</v>
      </c>
      <c r="G10" s="330">
        <f>E10/1476949780422</f>
        <v>6.7406419006037221E-3</v>
      </c>
      <c r="H10" s="331"/>
      <c r="I10" s="330">
        <f>E10/3562733059625</f>
        <v>2.7943686513656144E-3</v>
      </c>
      <c r="J10" s="342"/>
      <c r="K10" s="335"/>
    </row>
    <row r="11" spans="1:11" ht="21" thickBot="1">
      <c r="A11" s="91" t="s">
        <v>61</v>
      </c>
      <c r="E11" s="333">
        <f>SUM(E8:$E$10)</f>
        <v>1480714262183</v>
      </c>
      <c r="G11" s="332">
        <f>SUM(G8:$G$10)</f>
        <v>1.0025488217750533</v>
      </c>
      <c r="H11" s="331"/>
      <c r="I11" s="332">
        <f>SUM(I8:$I$10)</f>
        <v>0.415611901706398</v>
      </c>
      <c r="J11" s="342"/>
    </row>
    <row r="12" spans="1:11" ht="15.75" thickTop="1">
      <c r="E12" s="92"/>
      <c r="G12" s="93"/>
      <c r="I12" s="94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5"/>
  <sheetViews>
    <sheetView rightToLeft="1" workbookViewId="0">
      <selection activeCell="O13" activeCellId="1" sqref="I13 O13"/>
    </sheetView>
  </sheetViews>
  <sheetFormatPr defaultRowHeight="15"/>
  <cols>
    <col min="1" max="1" width="15.28515625" bestFit="1" customWidth="1"/>
    <col min="2" max="2" width="1.42578125" customWidth="1"/>
    <col min="3" max="3" width="11.5703125" bestFit="1" customWidth="1"/>
    <col min="4" max="4" width="1.42578125" customWidth="1"/>
    <col min="5" max="5" width="12.140625" bestFit="1" customWidth="1"/>
    <col min="6" max="6" width="1.42578125" customWidth="1"/>
    <col min="7" max="7" width="10" bestFit="1" customWidth="1"/>
    <col min="8" max="8" width="1.42578125" customWidth="1"/>
    <col min="9" max="9" width="17.5703125" bestFit="1" customWidth="1"/>
    <col min="10" max="10" width="1.42578125" customWidth="1"/>
    <col min="11" max="11" width="14.85546875" bestFit="1" customWidth="1"/>
    <col min="12" max="12" width="1.42578125" customWidth="1"/>
    <col min="13" max="13" width="16.7109375" bestFit="1" customWidth="1"/>
    <col min="14" max="14" width="1.42578125" customWidth="1"/>
    <col min="15" max="15" width="18.140625" bestFit="1" customWidth="1"/>
    <col min="16" max="16" width="1.42578125" customWidth="1"/>
    <col min="17" max="17" width="14.85546875" bestFit="1" customWidth="1"/>
    <col min="18" max="18" width="1.42578125" customWidth="1"/>
    <col min="19" max="19" width="18.140625" bestFit="1" customWidth="1"/>
  </cols>
  <sheetData>
    <row r="1" spans="1:19" ht="20.100000000000001" customHeight="1">
      <c r="A1" s="379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</row>
    <row r="2" spans="1:19" ht="20.100000000000001" customHeight="1">
      <c r="A2" s="380" t="s">
        <v>94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</row>
    <row r="3" spans="1:19" ht="20.100000000000001" customHeight="1">
      <c r="A3" s="381" t="s">
        <v>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</row>
    <row r="5" spans="1:19" ht="15.75">
      <c r="A5" s="382" t="s">
        <v>106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</row>
    <row r="7" spans="1:19" ht="15.75">
      <c r="C7" s="383" t="s">
        <v>107</v>
      </c>
      <c r="D7" s="348"/>
      <c r="E7" s="348"/>
      <c r="F7" s="348"/>
      <c r="G7" s="348"/>
      <c r="I7" s="384" t="s">
        <v>108</v>
      </c>
      <c r="J7" s="348"/>
      <c r="K7" s="348"/>
      <c r="L7" s="348"/>
      <c r="M7" s="348"/>
      <c r="O7" s="385" t="s">
        <v>7</v>
      </c>
      <c r="P7" s="348"/>
      <c r="Q7" s="348"/>
      <c r="R7" s="348"/>
      <c r="S7" s="348"/>
    </row>
    <row r="8" spans="1:19" ht="47.25">
      <c r="A8" s="95" t="s">
        <v>62</v>
      </c>
      <c r="C8" s="96" t="s">
        <v>109</v>
      </c>
      <c r="E8" s="97" t="s">
        <v>110</v>
      </c>
      <c r="G8" s="98" t="s">
        <v>111</v>
      </c>
      <c r="I8" s="99" t="s">
        <v>112</v>
      </c>
      <c r="K8" s="100" t="s">
        <v>113</v>
      </c>
      <c r="M8" s="101" t="s">
        <v>114</v>
      </c>
      <c r="O8" s="102" t="s">
        <v>112</v>
      </c>
      <c r="Q8" s="103" t="s">
        <v>113</v>
      </c>
      <c r="S8" s="104" t="s">
        <v>114</v>
      </c>
    </row>
    <row r="9" spans="1:19" ht="30">
      <c r="A9" s="105" t="s">
        <v>26</v>
      </c>
      <c r="C9" s="1" t="s">
        <v>115</v>
      </c>
      <c r="E9" s="329">
        <v>1316253</v>
      </c>
      <c r="F9" s="329"/>
      <c r="G9" s="329">
        <v>5650</v>
      </c>
      <c r="H9" s="329"/>
      <c r="I9" s="329">
        <v>0</v>
      </c>
      <c r="J9" s="329"/>
      <c r="K9" s="329">
        <v>0</v>
      </c>
      <c r="L9" s="329"/>
      <c r="M9" s="329">
        <v>0</v>
      </c>
      <c r="N9" s="329"/>
      <c r="O9" s="329">
        <v>7436829450</v>
      </c>
      <c r="P9" s="329"/>
      <c r="Q9" s="329">
        <v>0</v>
      </c>
      <c r="R9" s="329"/>
      <c r="S9" s="329">
        <v>7436829450</v>
      </c>
    </row>
    <row r="10" spans="1:19" ht="20.25">
      <c r="A10" s="106" t="s">
        <v>43</v>
      </c>
      <c r="C10" s="1" t="s">
        <v>116</v>
      </c>
      <c r="E10" s="329">
        <v>4800000</v>
      </c>
      <c r="F10" s="329"/>
      <c r="G10" s="329">
        <v>540</v>
      </c>
      <c r="H10" s="329"/>
      <c r="I10" s="329">
        <v>2592000000</v>
      </c>
      <c r="J10" s="329"/>
      <c r="K10" s="329">
        <v>343443850</v>
      </c>
      <c r="L10" s="329"/>
      <c r="M10" s="329">
        <f>I10-K10</f>
        <v>2248556150</v>
      </c>
      <c r="N10" s="329"/>
      <c r="O10" s="329">
        <v>2592000000</v>
      </c>
      <c r="P10" s="329"/>
      <c r="Q10" s="329">
        <v>-335398927</v>
      </c>
      <c r="R10" s="329"/>
      <c r="S10" s="329">
        <f>O10-Q10</f>
        <v>2927398927</v>
      </c>
    </row>
    <row r="11" spans="1:19" ht="20.25">
      <c r="A11" s="107" t="s">
        <v>117</v>
      </c>
      <c r="C11" s="1" t="s">
        <v>118</v>
      </c>
      <c r="E11" s="329">
        <v>1050000</v>
      </c>
      <c r="F11" s="329"/>
      <c r="G11" s="329">
        <v>350</v>
      </c>
      <c r="H11" s="329"/>
      <c r="I11" s="329">
        <v>0</v>
      </c>
      <c r="J11" s="329"/>
      <c r="K11" s="329">
        <v>0</v>
      </c>
      <c r="L11" s="329"/>
      <c r="M11" s="329">
        <v>0</v>
      </c>
      <c r="N11" s="329"/>
      <c r="O11" s="329">
        <v>367500000</v>
      </c>
      <c r="P11" s="329"/>
      <c r="Q11" s="329">
        <v>0</v>
      </c>
      <c r="R11" s="329"/>
      <c r="S11" s="329">
        <v>367500000</v>
      </c>
    </row>
    <row r="12" spans="1:19" ht="20.25">
      <c r="A12" s="108" t="s">
        <v>51</v>
      </c>
      <c r="C12" s="1" t="s">
        <v>119</v>
      </c>
      <c r="E12" s="329">
        <v>5800000</v>
      </c>
      <c r="F12" s="329"/>
      <c r="G12" s="329">
        <v>5100</v>
      </c>
      <c r="H12" s="329"/>
      <c r="I12" s="329">
        <v>0</v>
      </c>
      <c r="J12" s="329"/>
      <c r="K12" s="329">
        <v>0</v>
      </c>
      <c r="L12" s="329"/>
      <c r="M12" s="329">
        <v>0</v>
      </c>
      <c r="N12" s="329"/>
      <c r="O12" s="329">
        <v>29580000000</v>
      </c>
      <c r="P12" s="329"/>
      <c r="Q12" s="329">
        <v>0</v>
      </c>
      <c r="R12" s="329"/>
      <c r="S12" s="329">
        <v>29580000000</v>
      </c>
    </row>
    <row r="13" spans="1:19" ht="21" thickBot="1">
      <c r="A13" s="109" t="s">
        <v>61</v>
      </c>
      <c r="E13" s="329"/>
      <c r="F13" s="329"/>
      <c r="G13" s="329"/>
      <c r="H13" s="329"/>
      <c r="I13" s="333">
        <f>SUM(I9:$I$12)</f>
        <v>2592000000</v>
      </c>
      <c r="J13" s="329"/>
      <c r="K13" s="333">
        <f>SUM(K9:$K$12)</f>
        <v>343443850</v>
      </c>
      <c r="L13" s="329"/>
      <c r="M13" s="333">
        <f>SUM(M9:$M$12)</f>
        <v>2248556150</v>
      </c>
      <c r="N13" s="329"/>
      <c r="O13" s="333">
        <f>SUM(O9:$O$12)</f>
        <v>39976329450</v>
      </c>
      <c r="P13" s="329"/>
      <c r="Q13" s="333">
        <f>SUM(Q9:$Q$12)</f>
        <v>-335398927</v>
      </c>
      <c r="R13" s="329"/>
      <c r="S13" s="333">
        <f>SUM(S9:$S$12)</f>
        <v>40311728377</v>
      </c>
    </row>
    <row r="14" spans="1:19" ht="15.75" thickTop="1">
      <c r="I14" s="110"/>
      <c r="K14" s="111"/>
      <c r="M14" s="112"/>
      <c r="O14" s="113"/>
      <c r="Q14" s="114"/>
      <c r="S14" s="115"/>
    </row>
    <row r="15" spans="1:19">
      <c r="I15" s="337"/>
      <c r="J15" s="337"/>
      <c r="K15" s="337"/>
      <c r="L15" s="337"/>
      <c r="M15" s="337"/>
      <c r="N15" s="337"/>
      <c r="O15" s="337"/>
      <c r="P15" s="337"/>
      <c r="Q15" s="337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7"/>
  <sheetViews>
    <sheetView rightToLeft="1" workbookViewId="0">
      <selection activeCell="O15" activeCellId="1" sqref="I15 O15"/>
    </sheetView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386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</row>
    <row r="2" spans="1:19" ht="20.100000000000001" customHeight="1">
      <c r="A2" s="387" t="s">
        <v>94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</row>
    <row r="3" spans="1:19" ht="20.100000000000001" customHeight="1">
      <c r="A3" s="388" t="s">
        <v>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</row>
    <row r="5" spans="1:19" ht="15.75">
      <c r="A5" s="389" t="s">
        <v>120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</row>
    <row r="7" spans="1:19" ht="15.75">
      <c r="I7" s="390" t="s">
        <v>108</v>
      </c>
      <c r="J7" s="348"/>
      <c r="K7" s="348"/>
      <c r="L7" s="348"/>
      <c r="M7" s="348"/>
      <c r="O7" s="391" t="s">
        <v>7</v>
      </c>
      <c r="P7" s="348"/>
      <c r="Q7" s="348"/>
      <c r="R7" s="348"/>
      <c r="S7" s="348"/>
    </row>
    <row r="8" spans="1:19" ht="31.5">
      <c r="A8" s="116" t="s">
        <v>96</v>
      </c>
      <c r="C8" s="117" t="s">
        <v>121</v>
      </c>
      <c r="E8" s="118" t="s">
        <v>63</v>
      </c>
      <c r="G8" s="119" t="s">
        <v>70</v>
      </c>
      <c r="I8" s="120" t="s">
        <v>122</v>
      </c>
      <c r="K8" s="121" t="s">
        <v>113</v>
      </c>
      <c r="M8" s="122" t="s">
        <v>123</v>
      </c>
      <c r="O8" s="123" t="s">
        <v>122</v>
      </c>
      <c r="Q8" s="124" t="s">
        <v>113</v>
      </c>
      <c r="S8" s="125" t="s">
        <v>123</v>
      </c>
    </row>
    <row r="9" spans="1:19" ht="45">
      <c r="A9" s="126" t="s">
        <v>124</v>
      </c>
      <c r="C9" s="1" t="s">
        <v>125</v>
      </c>
      <c r="E9" s="1" t="s">
        <v>126</v>
      </c>
      <c r="G9" s="1" t="s">
        <v>78</v>
      </c>
      <c r="I9" s="329">
        <v>5867067</v>
      </c>
      <c r="J9" s="329"/>
      <c r="K9" s="329">
        <v>0</v>
      </c>
      <c r="L9" s="329"/>
      <c r="M9" s="329">
        <v>5867067</v>
      </c>
      <c r="N9" s="329"/>
      <c r="O9" s="329">
        <v>-25592276</v>
      </c>
      <c r="P9" s="329"/>
      <c r="Q9" s="329">
        <v>0</v>
      </c>
      <c r="R9" s="329"/>
      <c r="S9" s="329">
        <v>-25592276</v>
      </c>
    </row>
    <row r="10" spans="1:19" ht="30">
      <c r="A10" s="127" t="s">
        <v>127</v>
      </c>
      <c r="C10" s="1" t="s">
        <v>128</v>
      </c>
      <c r="E10" s="1" t="s">
        <v>126</v>
      </c>
      <c r="G10" s="1" t="s">
        <v>78</v>
      </c>
      <c r="I10" s="329">
        <v>21325</v>
      </c>
      <c r="J10" s="329"/>
      <c r="K10" s="329">
        <v>0</v>
      </c>
      <c r="L10" s="329"/>
      <c r="M10" s="329">
        <v>21325</v>
      </c>
      <c r="N10" s="329"/>
      <c r="O10" s="329">
        <v>147009</v>
      </c>
      <c r="P10" s="329"/>
      <c r="Q10" s="329">
        <v>0</v>
      </c>
      <c r="R10" s="329"/>
      <c r="S10" s="329">
        <v>147009</v>
      </c>
    </row>
    <row r="11" spans="1:19" ht="30">
      <c r="A11" s="128" t="s">
        <v>129</v>
      </c>
      <c r="C11" s="1" t="s">
        <v>130</v>
      </c>
      <c r="E11" s="1" t="s">
        <v>126</v>
      </c>
      <c r="G11" s="1" t="s">
        <v>78</v>
      </c>
      <c r="I11" s="329">
        <v>2830</v>
      </c>
      <c r="J11" s="329"/>
      <c r="K11" s="329">
        <v>0</v>
      </c>
      <c r="L11" s="329"/>
      <c r="M11" s="329">
        <v>2830</v>
      </c>
      <c r="N11" s="329"/>
      <c r="O11" s="329">
        <v>52332669</v>
      </c>
      <c r="P11" s="329"/>
      <c r="Q11" s="329">
        <v>0</v>
      </c>
      <c r="R11" s="329"/>
      <c r="S11" s="329">
        <v>52332669</v>
      </c>
    </row>
    <row r="12" spans="1:19" ht="30">
      <c r="A12" s="129" t="s">
        <v>131</v>
      </c>
      <c r="C12" s="1" t="s">
        <v>128</v>
      </c>
      <c r="E12" s="1" t="s">
        <v>126</v>
      </c>
      <c r="G12" s="1" t="s">
        <v>78</v>
      </c>
      <c r="I12" s="329">
        <v>41283</v>
      </c>
      <c r="J12" s="329"/>
      <c r="K12" s="329">
        <v>0</v>
      </c>
      <c r="L12" s="329"/>
      <c r="M12" s="329">
        <v>41283</v>
      </c>
      <c r="N12" s="329"/>
      <c r="O12" s="329">
        <v>168426</v>
      </c>
      <c r="P12" s="329"/>
      <c r="Q12" s="329">
        <v>0</v>
      </c>
      <c r="R12" s="329"/>
      <c r="S12" s="329">
        <v>168426</v>
      </c>
    </row>
    <row r="13" spans="1:19" ht="30">
      <c r="A13" s="130" t="s">
        <v>132</v>
      </c>
      <c r="C13" s="1" t="s">
        <v>128</v>
      </c>
      <c r="E13" s="1" t="s">
        <v>126</v>
      </c>
      <c r="G13" s="1" t="s">
        <v>78</v>
      </c>
      <c r="I13" s="329">
        <v>0</v>
      </c>
      <c r="J13" s="329"/>
      <c r="K13" s="329">
        <v>0</v>
      </c>
      <c r="L13" s="329"/>
      <c r="M13" s="329">
        <v>0</v>
      </c>
      <c r="N13" s="329"/>
      <c r="O13" s="329">
        <v>433372</v>
      </c>
      <c r="P13" s="329"/>
      <c r="Q13" s="329">
        <v>0</v>
      </c>
      <c r="R13" s="329"/>
      <c r="S13" s="329">
        <v>433372</v>
      </c>
    </row>
    <row r="14" spans="1:19" ht="30">
      <c r="A14" s="131" t="s">
        <v>133</v>
      </c>
      <c r="C14" s="1" t="s">
        <v>128</v>
      </c>
      <c r="E14" s="1" t="s">
        <v>126</v>
      </c>
      <c r="G14" s="1" t="s">
        <v>78</v>
      </c>
      <c r="I14" s="329">
        <v>0</v>
      </c>
      <c r="J14" s="329"/>
      <c r="K14" s="329">
        <v>0</v>
      </c>
      <c r="L14" s="329"/>
      <c r="M14" s="329">
        <v>0</v>
      </c>
      <c r="N14" s="329"/>
      <c r="O14" s="329">
        <v>242380142</v>
      </c>
      <c r="P14" s="329"/>
      <c r="Q14" s="329">
        <v>0</v>
      </c>
      <c r="R14" s="329"/>
      <c r="S14" s="329">
        <v>242380142</v>
      </c>
    </row>
    <row r="15" spans="1:19" ht="21" thickBot="1">
      <c r="A15" s="132" t="s">
        <v>61</v>
      </c>
      <c r="I15" s="333">
        <f>SUM(I9:$I$14)</f>
        <v>5932505</v>
      </c>
      <c r="J15" s="329"/>
      <c r="K15" s="333">
        <f>SUM(K9:$K$14)</f>
        <v>0</v>
      </c>
      <c r="L15" s="329"/>
      <c r="M15" s="333">
        <f>SUM(M9:$M$14)</f>
        <v>5932505</v>
      </c>
      <c r="N15" s="329"/>
      <c r="O15" s="333">
        <f>SUM(O9:$O$14)</f>
        <v>269869342</v>
      </c>
      <c r="P15" s="329"/>
      <c r="Q15" s="333">
        <f>SUM(Q9:$Q$14)</f>
        <v>0</v>
      </c>
      <c r="R15" s="329"/>
      <c r="S15" s="333">
        <f>SUM(S9:$S$14)</f>
        <v>269869342</v>
      </c>
    </row>
    <row r="16" spans="1:19" ht="15.75" thickTop="1">
      <c r="I16" s="133"/>
      <c r="K16" s="134"/>
      <c r="M16" s="135"/>
      <c r="O16" s="136"/>
      <c r="Q16" s="137"/>
      <c r="S16" s="138"/>
    </row>
    <row r="17" spans="9:15">
      <c r="I17" s="337"/>
      <c r="O17" s="337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42"/>
  <sheetViews>
    <sheetView rightToLeft="1" workbookViewId="0">
      <selection activeCell="Q39" activeCellId="1" sqref="I39 Q39"/>
    </sheetView>
  </sheetViews>
  <sheetFormatPr defaultRowHeight="15"/>
  <cols>
    <col min="1" max="1" width="21.28515625" customWidth="1"/>
    <col min="2" max="2" width="1.42578125" customWidth="1"/>
    <col min="3" max="3" width="13.5703125" bestFit="1" customWidth="1"/>
    <col min="4" max="4" width="1.42578125" customWidth="1"/>
    <col min="5" max="5" width="19.42578125" bestFit="1" customWidth="1"/>
    <col min="6" max="6" width="1.42578125" customWidth="1"/>
    <col min="7" max="7" width="19.42578125" bestFit="1" customWidth="1"/>
    <col min="8" max="8" width="1.42578125" customWidth="1"/>
    <col min="9" max="9" width="18.140625" bestFit="1" customWidth="1"/>
    <col min="10" max="10" width="1.42578125" customWidth="1"/>
    <col min="11" max="11" width="14.85546875" bestFit="1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19.42578125" bestFit="1" customWidth="1"/>
  </cols>
  <sheetData>
    <row r="1" spans="1:17" ht="20.100000000000001" customHeight="1">
      <c r="A1" s="395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</row>
    <row r="2" spans="1:17" ht="20.100000000000001" customHeight="1">
      <c r="A2" s="396" t="s">
        <v>94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3" spans="1:17" ht="20.100000000000001" customHeight="1">
      <c r="A3" s="397" t="s">
        <v>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</row>
    <row r="5" spans="1:17" ht="15.75">
      <c r="A5" s="398" t="s">
        <v>134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</row>
    <row r="7" spans="1:17" ht="15.75">
      <c r="C7" s="399" t="s">
        <v>108</v>
      </c>
      <c r="D7" s="348"/>
      <c r="E7" s="348"/>
      <c r="F7" s="348"/>
      <c r="G7" s="348"/>
      <c r="H7" s="348"/>
      <c r="I7" s="348"/>
      <c r="K7" s="400" t="s">
        <v>7</v>
      </c>
      <c r="L7" s="348"/>
      <c r="M7" s="348"/>
      <c r="N7" s="348"/>
      <c r="O7" s="348"/>
      <c r="P7" s="348"/>
      <c r="Q7" s="348"/>
    </row>
    <row r="8" spans="1:17" ht="31.5">
      <c r="A8" s="139" t="s">
        <v>96</v>
      </c>
      <c r="C8" s="140" t="s">
        <v>9</v>
      </c>
      <c r="E8" s="141" t="s">
        <v>11</v>
      </c>
      <c r="G8" s="142" t="s">
        <v>135</v>
      </c>
      <c r="I8" s="143" t="s">
        <v>136</v>
      </c>
      <c r="K8" s="144" t="s">
        <v>9</v>
      </c>
      <c r="M8" s="145" t="s">
        <v>11</v>
      </c>
      <c r="O8" s="146" t="s">
        <v>135</v>
      </c>
      <c r="Q8" s="147" t="s">
        <v>136</v>
      </c>
    </row>
    <row r="9" spans="1:17" ht="20.25">
      <c r="A9" s="148" t="s">
        <v>137</v>
      </c>
      <c r="C9" s="329">
        <v>0</v>
      </c>
      <c r="D9" s="329"/>
      <c r="E9" s="329">
        <v>0</v>
      </c>
      <c r="F9" s="329"/>
      <c r="G9" s="329">
        <v>0</v>
      </c>
      <c r="H9" s="329"/>
      <c r="I9" s="329">
        <v>0</v>
      </c>
      <c r="J9" s="329"/>
      <c r="K9" s="329">
        <v>5000000</v>
      </c>
      <c r="L9" s="329"/>
      <c r="M9" s="329">
        <v>14719145626</v>
      </c>
      <c r="N9" s="329"/>
      <c r="O9" s="329">
        <v>15399196551</v>
      </c>
      <c r="P9" s="329"/>
      <c r="Q9" s="329">
        <v>-680050925</v>
      </c>
    </row>
    <row r="10" spans="1:17" ht="20.25">
      <c r="A10" s="149" t="s">
        <v>18</v>
      </c>
      <c r="C10" s="329">
        <v>72390496</v>
      </c>
      <c r="D10" s="329"/>
      <c r="E10" s="329">
        <v>176969284530</v>
      </c>
      <c r="F10" s="329"/>
      <c r="G10" s="329">
        <v>165399657641</v>
      </c>
      <c r="H10" s="329"/>
      <c r="I10" s="329">
        <v>11569626889</v>
      </c>
      <c r="J10" s="329"/>
      <c r="K10" s="329">
        <v>113860002</v>
      </c>
      <c r="L10" s="329"/>
      <c r="M10" s="329">
        <v>279764426500</v>
      </c>
      <c r="N10" s="329"/>
      <c r="O10" s="329">
        <v>259510612938</v>
      </c>
      <c r="P10" s="329"/>
      <c r="Q10" s="329">
        <v>20253813562</v>
      </c>
    </row>
    <row r="11" spans="1:17" ht="20.25">
      <c r="A11" s="150" t="s">
        <v>19</v>
      </c>
      <c r="C11" s="329">
        <v>0</v>
      </c>
      <c r="D11" s="329"/>
      <c r="E11" s="329">
        <v>0</v>
      </c>
      <c r="F11" s="329"/>
      <c r="G11" s="329">
        <v>0</v>
      </c>
      <c r="H11" s="329"/>
      <c r="I11" s="329">
        <v>0</v>
      </c>
      <c r="J11" s="329"/>
      <c r="K11" s="329">
        <v>2895230</v>
      </c>
      <c r="L11" s="329"/>
      <c r="M11" s="329">
        <v>16692419887</v>
      </c>
      <c r="N11" s="329"/>
      <c r="O11" s="329">
        <v>15490566601</v>
      </c>
      <c r="P11" s="329"/>
      <c r="Q11" s="329">
        <v>1201853286</v>
      </c>
    </row>
    <row r="12" spans="1:17" ht="30">
      <c r="A12" s="151" t="s">
        <v>138</v>
      </c>
      <c r="C12" s="329">
        <v>0</v>
      </c>
      <c r="D12" s="329"/>
      <c r="E12" s="329">
        <v>0</v>
      </c>
      <c r="F12" s="329"/>
      <c r="G12" s="329">
        <v>0</v>
      </c>
      <c r="H12" s="329"/>
      <c r="I12" s="329">
        <v>0</v>
      </c>
      <c r="J12" s="329"/>
      <c r="K12" s="329">
        <v>38137</v>
      </c>
      <c r="L12" s="329"/>
      <c r="M12" s="329">
        <v>26720136</v>
      </c>
      <c r="N12" s="329"/>
      <c r="O12" s="329">
        <v>26720136</v>
      </c>
      <c r="P12" s="329"/>
      <c r="Q12" s="329">
        <v>0</v>
      </c>
    </row>
    <row r="13" spans="1:17" ht="30">
      <c r="A13" s="152" t="s">
        <v>20</v>
      </c>
      <c r="C13" s="329">
        <v>38137</v>
      </c>
      <c r="D13" s="329"/>
      <c r="E13" s="329">
        <v>79293094</v>
      </c>
      <c r="F13" s="329"/>
      <c r="G13" s="329">
        <v>26245530</v>
      </c>
      <c r="H13" s="329"/>
      <c r="I13" s="329">
        <v>53047564</v>
      </c>
      <c r="J13" s="329"/>
      <c r="K13" s="329">
        <v>38137</v>
      </c>
      <c r="L13" s="329"/>
      <c r="M13" s="329">
        <v>79293094</v>
      </c>
      <c r="N13" s="329"/>
      <c r="O13" s="329">
        <v>26245530</v>
      </c>
      <c r="P13" s="329"/>
      <c r="Q13" s="329">
        <v>53047564</v>
      </c>
    </row>
    <row r="14" spans="1:17" ht="30">
      <c r="A14" s="153" t="s">
        <v>21</v>
      </c>
      <c r="C14" s="329">
        <v>108053</v>
      </c>
      <c r="D14" s="329"/>
      <c r="E14" s="329">
        <v>54075554</v>
      </c>
      <c r="F14" s="329"/>
      <c r="G14" s="329">
        <v>54075554</v>
      </c>
      <c r="H14" s="329"/>
      <c r="I14" s="329">
        <v>0</v>
      </c>
      <c r="J14" s="329"/>
      <c r="K14" s="329">
        <v>108053</v>
      </c>
      <c r="L14" s="329"/>
      <c r="M14" s="329">
        <v>54075554</v>
      </c>
      <c r="N14" s="329"/>
      <c r="O14" s="329">
        <v>54075554</v>
      </c>
      <c r="P14" s="329"/>
      <c r="Q14" s="329">
        <v>0</v>
      </c>
    </row>
    <row r="15" spans="1:17" ht="30">
      <c r="A15" s="154" t="s">
        <v>22</v>
      </c>
      <c r="C15" s="329">
        <v>108053</v>
      </c>
      <c r="D15" s="329"/>
      <c r="E15" s="329">
        <v>139971360</v>
      </c>
      <c r="F15" s="329"/>
      <c r="G15" s="329">
        <v>53237749</v>
      </c>
      <c r="H15" s="329"/>
      <c r="I15" s="329">
        <v>86733611</v>
      </c>
      <c r="J15" s="329"/>
      <c r="K15" s="329">
        <v>108053</v>
      </c>
      <c r="L15" s="329"/>
      <c r="M15" s="329">
        <v>139971360</v>
      </c>
      <c r="N15" s="329"/>
      <c r="O15" s="329">
        <v>53237749</v>
      </c>
      <c r="P15" s="329"/>
      <c r="Q15" s="329">
        <v>86733611</v>
      </c>
    </row>
    <row r="16" spans="1:17" ht="20.25">
      <c r="A16" s="155" t="s">
        <v>23</v>
      </c>
      <c r="C16" s="329">
        <v>0</v>
      </c>
      <c r="D16" s="329"/>
      <c r="E16" s="329">
        <v>0</v>
      </c>
      <c r="F16" s="329"/>
      <c r="G16" s="329">
        <v>0</v>
      </c>
      <c r="H16" s="329"/>
      <c r="I16" s="329">
        <v>0</v>
      </c>
      <c r="J16" s="329"/>
      <c r="K16" s="329">
        <v>3524872</v>
      </c>
      <c r="L16" s="329"/>
      <c r="M16" s="329">
        <v>6365950203</v>
      </c>
      <c r="N16" s="329"/>
      <c r="O16" s="329">
        <v>5645220155</v>
      </c>
      <c r="P16" s="329"/>
      <c r="Q16" s="329">
        <v>720730048</v>
      </c>
    </row>
    <row r="17" spans="1:17" ht="20.25">
      <c r="A17" s="156" t="s">
        <v>139</v>
      </c>
      <c r="C17" s="329">
        <v>0</v>
      </c>
      <c r="D17" s="329"/>
      <c r="E17" s="329">
        <v>0</v>
      </c>
      <c r="F17" s="329"/>
      <c r="G17" s="329">
        <v>0</v>
      </c>
      <c r="H17" s="329"/>
      <c r="I17" s="329">
        <v>0</v>
      </c>
      <c r="J17" s="329"/>
      <c r="K17" s="329">
        <v>26512314</v>
      </c>
      <c r="L17" s="329"/>
      <c r="M17" s="329">
        <v>112621952518</v>
      </c>
      <c r="N17" s="329"/>
      <c r="O17" s="329">
        <v>112782299825</v>
      </c>
      <c r="P17" s="329"/>
      <c r="Q17" s="329">
        <v>-160347307</v>
      </c>
    </row>
    <row r="18" spans="1:17" ht="20.25">
      <c r="A18" s="157" t="s">
        <v>31</v>
      </c>
      <c r="C18" s="329">
        <v>1873721</v>
      </c>
      <c r="D18" s="329"/>
      <c r="E18" s="329">
        <v>47636321945</v>
      </c>
      <c r="F18" s="329"/>
      <c r="G18" s="329">
        <v>25101729173</v>
      </c>
      <c r="H18" s="329"/>
      <c r="I18" s="329">
        <v>22534592772</v>
      </c>
      <c r="J18" s="329"/>
      <c r="K18" s="329">
        <v>6195902</v>
      </c>
      <c r="L18" s="329"/>
      <c r="M18" s="329">
        <v>124889823109</v>
      </c>
      <c r="N18" s="329"/>
      <c r="O18" s="329">
        <v>83200125179</v>
      </c>
      <c r="P18" s="329"/>
      <c r="Q18" s="329">
        <v>41689697930</v>
      </c>
    </row>
    <row r="19" spans="1:17" ht="20.25">
      <c r="A19" s="158" t="s">
        <v>140</v>
      </c>
      <c r="C19" s="329">
        <v>0</v>
      </c>
      <c r="D19" s="329"/>
      <c r="E19" s="329">
        <v>0</v>
      </c>
      <c r="F19" s="329"/>
      <c r="G19" s="329">
        <v>0</v>
      </c>
      <c r="H19" s="329"/>
      <c r="I19" s="329">
        <v>0</v>
      </c>
      <c r="J19" s="329"/>
      <c r="K19" s="329">
        <v>3389591</v>
      </c>
      <c r="L19" s="329"/>
      <c r="M19" s="329">
        <v>84913845132</v>
      </c>
      <c r="N19" s="329"/>
      <c r="O19" s="329">
        <v>64723766846</v>
      </c>
      <c r="P19" s="329"/>
      <c r="Q19" s="329">
        <v>20190078286</v>
      </c>
    </row>
    <row r="20" spans="1:17" ht="20.25">
      <c r="A20" s="159" t="s">
        <v>34</v>
      </c>
      <c r="C20" s="329">
        <v>0</v>
      </c>
      <c r="D20" s="329"/>
      <c r="E20" s="329">
        <v>0</v>
      </c>
      <c r="F20" s="329"/>
      <c r="G20" s="329">
        <v>0</v>
      </c>
      <c r="H20" s="329"/>
      <c r="I20" s="329">
        <v>0</v>
      </c>
      <c r="J20" s="329"/>
      <c r="K20" s="329">
        <v>400000</v>
      </c>
      <c r="L20" s="329"/>
      <c r="M20" s="329">
        <v>4795172187</v>
      </c>
      <c r="N20" s="329"/>
      <c r="O20" s="329">
        <v>2908384447</v>
      </c>
      <c r="P20" s="329"/>
      <c r="Q20" s="329">
        <v>1886787740</v>
      </c>
    </row>
    <row r="21" spans="1:17" ht="30">
      <c r="A21" s="160" t="s">
        <v>36</v>
      </c>
      <c r="C21" s="329">
        <v>0</v>
      </c>
      <c r="D21" s="329"/>
      <c r="E21" s="329">
        <v>0</v>
      </c>
      <c r="F21" s="329"/>
      <c r="G21" s="329">
        <v>0</v>
      </c>
      <c r="H21" s="329"/>
      <c r="I21" s="329">
        <v>0</v>
      </c>
      <c r="J21" s="329"/>
      <c r="K21" s="329">
        <v>17929390</v>
      </c>
      <c r="L21" s="329"/>
      <c r="M21" s="329">
        <v>133315004466</v>
      </c>
      <c r="N21" s="329"/>
      <c r="O21" s="329">
        <v>114336739042</v>
      </c>
      <c r="P21" s="329"/>
      <c r="Q21" s="329">
        <v>18978265424</v>
      </c>
    </row>
    <row r="22" spans="1:17" ht="20.25">
      <c r="A22" s="161" t="s">
        <v>37</v>
      </c>
      <c r="C22" s="329">
        <v>0</v>
      </c>
      <c r="D22" s="329"/>
      <c r="E22" s="329">
        <v>0</v>
      </c>
      <c r="F22" s="329"/>
      <c r="G22" s="329">
        <v>0</v>
      </c>
      <c r="H22" s="329"/>
      <c r="I22" s="329">
        <v>0</v>
      </c>
      <c r="J22" s="329"/>
      <c r="K22" s="329">
        <v>3100000</v>
      </c>
      <c r="L22" s="329"/>
      <c r="M22" s="329">
        <v>37040291360</v>
      </c>
      <c r="N22" s="329"/>
      <c r="O22" s="329">
        <v>33305609760</v>
      </c>
      <c r="P22" s="329"/>
      <c r="Q22" s="329">
        <v>3734681600</v>
      </c>
    </row>
    <row r="23" spans="1:17" ht="20.25">
      <c r="A23" s="162" t="s">
        <v>38</v>
      </c>
      <c r="C23" s="329">
        <v>563806</v>
      </c>
      <c r="D23" s="329"/>
      <c r="E23" s="329">
        <v>2074618411</v>
      </c>
      <c r="F23" s="329"/>
      <c r="G23" s="329">
        <v>1833335340</v>
      </c>
      <c r="H23" s="329"/>
      <c r="I23" s="329">
        <v>241283071</v>
      </c>
      <c r="J23" s="329"/>
      <c r="K23" s="329">
        <v>23963806</v>
      </c>
      <c r="L23" s="329"/>
      <c r="M23" s="329">
        <v>89721192498</v>
      </c>
      <c r="N23" s="329"/>
      <c r="O23" s="329">
        <v>77914187032</v>
      </c>
      <c r="P23" s="329"/>
      <c r="Q23" s="329">
        <v>11807005466</v>
      </c>
    </row>
    <row r="24" spans="1:17" ht="20.25">
      <c r="A24" s="163" t="s">
        <v>40</v>
      </c>
      <c r="C24" s="329">
        <v>0</v>
      </c>
      <c r="D24" s="329"/>
      <c r="E24" s="329">
        <v>0</v>
      </c>
      <c r="F24" s="329"/>
      <c r="G24" s="329">
        <v>0</v>
      </c>
      <c r="H24" s="329"/>
      <c r="I24" s="329">
        <v>0</v>
      </c>
      <c r="J24" s="329"/>
      <c r="K24" s="329">
        <v>1300000</v>
      </c>
      <c r="L24" s="329"/>
      <c r="M24" s="329">
        <v>7658171825</v>
      </c>
      <c r="N24" s="329"/>
      <c r="O24" s="329">
        <v>6354580268</v>
      </c>
      <c r="P24" s="329"/>
      <c r="Q24" s="329">
        <v>1303591557</v>
      </c>
    </row>
    <row r="25" spans="1:17" ht="20.25">
      <c r="A25" s="164" t="s">
        <v>41</v>
      </c>
      <c r="C25" s="329">
        <v>0</v>
      </c>
      <c r="D25" s="329"/>
      <c r="E25" s="329">
        <v>0</v>
      </c>
      <c r="F25" s="329"/>
      <c r="G25" s="329">
        <v>0</v>
      </c>
      <c r="H25" s="329"/>
      <c r="I25" s="329">
        <v>0</v>
      </c>
      <c r="J25" s="329"/>
      <c r="K25" s="329">
        <v>12152272</v>
      </c>
      <c r="L25" s="329"/>
      <c r="M25" s="329">
        <v>56695350155</v>
      </c>
      <c r="N25" s="329"/>
      <c r="O25" s="329">
        <v>34487186676</v>
      </c>
      <c r="P25" s="329"/>
      <c r="Q25" s="329">
        <v>22208163479</v>
      </c>
    </row>
    <row r="26" spans="1:17" ht="20.25">
      <c r="A26" s="165" t="s">
        <v>141</v>
      </c>
      <c r="C26" s="329">
        <v>0</v>
      </c>
      <c r="D26" s="329"/>
      <c r="E26" s="329">
        <v>0</v>
      </c>
      <c r="F26" s="329"/>
      <c r="G26" s="329">
        <v>0</v>
      </c>
      <c r="H26" s="329"/>
      <c r="I26" s="329">
        <v>0</v>
      </c>
      <c r="J26" s="329"/>
      <c r="K26" s="329">
        <v>3440000</v>
      </c>
      <c r="L26" s="329"/>
      <c r="M26" s="329">
        <v>21382543597</v>
      </c>
      <c r="N26" s="329"/>
      <c r="O26" s="329">
        <v>19534322007</v>
      </c>
      <c r="P26" s="329"/>
      <c r="Q26" s="329">
        <v>1848221590</v>
      </c>
    </row>
    <row r="27" spans="1:17" ht="20.25">
      <c r="A27" s="166" t="s">
        <v>46</v>
      </c>
      <c r="C27" s="329">
        <v>0</v>
      </c>
      <c r="D27" s="329"/>
      <c r="E27" s="329">
        <v>0</v>
      </c>
      <c r="F27" s="329"/>
      <c r="G27" s="329">
        <v>0</v>
      </c>
      <c r="H27" s="329"/>
      <c r="I27" s="329">
        <v>0</v>
      </c>
      <c r="J27" s="329"/>
      <c r="K27" s="329">
        <v>12000000</v>
      </c>
      <c r="L27" s="329"/>
      <c r="M27" s="329">
        <v>79919016629</v>
      </c>
      <c r="N27" s="329"/>
      <c r="O27" s="329">
        <v>57423061281</v>
      </c>
      <c r="P27" s="329"/>
      <c r="Q27" s="329">
        <v>22495955348</v>
      </c>
    </row>
    <row r="28" spans="1:17" ht="20.25">
      <c r="A28" s="167" t="s">
        <v>117</v>
      </c>
      <c r="C28" s="329">
        <v>0</v>
      </c>
      <c r="D28" s="329"/>
      <c r="E28" s="329">
        <v>0</v>
      </c>
      <c r="F28" s="329"/>
      <c r="G28" s="329">
        <v>0</v>
      </c>
      <c r="H28" s="329"/>
      <c r="I28" s="329">
        <v>0</v>
      </c>
      <c r="J28" s="329"/>
      <c r="K28" s="329">
        <v>1050000</v>
      </c>
      <c r="L28" s="329"/>
      <c r="M28" s="329">
        <v>14297184610</v>
      </c>
      <c r="N28" s="329"/>
      <c r="O28" s="329">
        <v>15341084770</v>
      </c>
      <c r="P28" s="329"/>
      <c r="Q28" s="329">
        <v>-1043900160</v>
      </c>
    </row>
    <row r="29" spans="1:17" ht="20.25">
      <c r="A29" s="168" t="s">
        <v>47</v>
      </c>
      <c r="C29" s="329">
        <v>0</v>
      </c>
      <c r="D29" s="329"/>
      <c r="E29" s="329">
        <v>0</v>
      </c>
      <c r="F29" s="329"/>
      <c r="G29" s="329">
        <v>0</v>
      </c>
      <c r="H29" s="329"/>
      <c r="I29" s="329">
        <v>0</v>
      </c>
      <c r="J29" s="329"/>
      <c r="K29" s="329">
        <v>2</v>
      </c>
      <c r="L29" s="329"/>
      <c r="M29" s="329">
        <v>2</v>
      </c>
      <c r="N29" s="329"/>
      <c r="O29" s="329">
        <v>13385</v>
      </c>
      <c r="P29" s="329"/>
      <c r="Q29" s="329">
        <v>-13383</v>
      </c>
    </row>
    <row r="30" spans="1:17" ht="20.25">
      <c r="A30" s="169" t="s">
        <v>50</v>
      </c>
      <c r="C30" s="329">
        <v>3</v>
      </c>
      <c r="D30" s="329"/>
      <c r="E30" s="329">
        <v>3</v>
      </c>
      <c r="F30" s="329"/>
      <c r="G30" s="329">
        <v>8903</v>
      </c>
      <c r="H30" s="329"/>
      <c r="I30" s="329">
        <v>-8900</v>
      </c>
      <c r="J30" s="329"/>
      <c r="K30" s="329">
        <v>21771518</v>
      </c>
      <c r="L30" s="329"/>
      <c r="M30" s="329">
        <v>80008779553</v>
      </c>
      <c r="N30" s="329"/>
      <c r="O30" s="329">
        <v>64126733241</v>
      </c>
      <c r="P30" s="329"/>
      <c r="Q30" s="329">
        <v>15882046312</v>
      </c>
    </row>
    <row r="31" spans="1:17" ht="20.25">
      <c r="A31" s="170" t="s">
        <v>51</v>
      </c>
      <c r="C31" s="329">
        <v>0</v>
      </c>
      <c r="D31" s="329"/>
      <c r="E31" s="329">
        <v>0</v>
      </c>
      <c r="F31" s="329"/>
      <c r="G31" s="329">
        <v>0</v>
      </c>
      <c r="H31" s="329"/>
      <c r="I31" s="329">
        <v>0</v>
      </c>
      <c r="J31" s="329"/>
      <c r="K31" s="329">
        <v>397786</v>
      </c>
      <c r="L31" s="329"/>
      <c r="M31" s="329">
        <v>11037907861</v>
      </c>
      <c r="N31" s="329"/>
      <c r="O31" s="329">
        <v>12136567319</v>
      </c>
      <c r="P31" s="329"/>
      <c r="Q31" s="329">
        <v>-1098659458</v>
      </c>
    </row>
    <row r="32" spans="1:17" ht="20.25">
      <c r="A32" s="171" t="s">
        <v>52</v>
      </c>
      <c r="C32" s="329">
        <v>200000</v>
      </c>
      <c r="D32" s="329"/>
      <c r="E32" s="329">
        <v>2901220259</v>
      </c>
      <c r="F32" s="329"/>
      <c r="G32" s="329">
        <v>2283589074</v>
      </c>
      <c r="H32" s="329"/>
      <c r="I32" s="329">
        <v>617631185</v>
      </c>
      <c r="J32" s="329"/>
      <c r="K32" s="329">
        <v>200000</v>
      </c>
      <c r="L32" s="329"/>
      <c r="M32" s="329">
        <v>2901220259</v>
      </c>
      <c r="N32" s="329"/>
      <c r="O32" s="329">
        <v>2283589074</v>
      </c>
      <c r="P32" s="329"/>
      <c r="Q32" s="329">
        <v>617631185</v>
      </c>
    </row>
    <row r="33" spans="1:17" ht="20.25">
      <c r="A33" s="172" t="s">
        <v>54</v>
      </c>
      <c r="C33" s="329">
        <v>1815995</v>
      </c>
      <c r="D33" s="329"/>
      <c r="E33" s="329">
        <v>24875516033</v>
      </c>
      <c r="F33" s="329"/>
      <c r="G33" s="329">
        <v>20168668729</v>
      </c>
      <c r="H33" s="329"/>
      <c r="I33" s="329">
        <v>4706847304</v>
      </c>
      <c r="J33" s="329"/>
      <c r="K33" s="329">
        <v>4796939</v>
      </c>
      <c r="L33" s="329"/>
      <c r="M33" s="329">
        <v>59702632033</v>
      </c>
      <c r="N33" s="329"/>
      <c r="O33" s="329">
        <v>53311356324</v>
      </c>
      <c r="P33" s="329"/>
      <c r="Q33" s="329">
        <v>6391275709</v>
      </c>
    </row>
    <row r="34" spans="1:17" ht="20.25">
      <c r="A34" s="173" t="s">
        <v>55</v>
      </c>
      <c r="C34" s="329">
        <v>2000000</v>
      </c>
      <c r="D34" s="329"/>
      <c r="E34" s="329">
        <v>32465673137</v>
      </c>
      <c r="F34" s="329"/>
      <c r="G34" s="329">
        <v>19341678295</v>
      </c>
      <c r="H34" s="329"/>
      <c r="I34" s="329">
        <v>13123994842</v>
      </c>
      <c r="J34" s="329"/>
      <c r="K34" s="329">
        <v>2000000</v>
      </c>
      <c r="L34" s="329"/>
      <c r="M34" s="329">
        <v>32465673137</v>
      </c>
      <c r="N34" s="329"/>
      <c r="O34" s="329">
        <v>19341678295</v>
      </c>
      <c r="P34" s="329"/>
      <c r="Q34" s="329">
        <v>13123994842</v>
      </c>
    </row>
    <row r="35" spans="1:17" ht="30">
      <c r="A35" s="174" t="s">
        <v>142</v>
      </c>
      <c r="C35" s="329">
        <v>0</v>
      </c>
      <c r="D35" s="329"/>
      <c r="E35" s="329">
        <v>0</v>
      </c>
      <c r="F35" s="329"/>
      <c r="G35" s="329">
        <v>0</v>
      </c>
      <c r="H35" s="329"/>
      <c r="I35" s="329">
        <v>0</v>
      </c>
      <c r="J35" s="329"/>
      <c r="K35" s="329">
        <v>1359750</v>
      </c>
      <c r="L35" s="329"/>
      <c r="M35" s="329">
        <v>23440377659</v>
      </c>
      <c r="N35" s="329"/>
      <c r="O35" s="329">
        <v>23797585383</v>
      </c>
      <c r="P35" s="329"/>
      <c r="Q35" s="329">
        <v>-357207724</v>
      </c>
    </row>
    <row r="36" spans="1:17" ht="30">
      <c r="A36" s="175" t="s">
        <v>143</v>
      </c>
      <c r="C36" s="329">
        <v>0</v>
      </c>
      <c r="D36" s="329"/>
      <c r="E36" s="329">
        <v>0</v>
      </c>
      <c r="F36" s="329"/>
      <c r="G36" s="329">
        <v>0</v>
      </c>
      <c r="H36" s="329"/>
      <c r="I36" s="329">
        <v>0</v>
      </c>
      <c r="J36" s="329"/>
      <c r="K36" s="329">
        <v>2635520</v>
      </c>
      <c r="L36" s="329"/>
      <c r="M36" s="329">
        <v>10453156240</v>
      </c>
      <c r="N36" s="329"/>
      <c r="O36" s="329">
        <v>15289680140</v>
      </c>
      <c r="P36" s="329"/>
      <c r="Q36" s="329">
        <v>-4836523900</v>
      </c>
    </row>
    <row r="37" spans="1:17" ht="20.25">
      <c r="A37" s="176" t="s">
        <v>59</v>
      </c>
      <c r="C37" s="329">
        <v>12000000</v>
      </c>
      <c r="D37" s="329"/>
      <c r="E37" s="329">
        <v>22732442333</v>
      </c>
      <c r="F37" s="329"/>
      <c r="G37" s="329">
        <v>16695187448</v>
      </c>
      <c r="H37" s="329"/>
      <c r="I37" s="329">
        <v>6037254885</v>
      </c>
      <c r="J37" s="329"/>
      <c r="K37" s="329">
        <v>17000000</v>
      </c>
      <c r="L37" s="329"/>
      <c r="M37" s="329">
        <v>30678189560</v>
      </c>
      <c r="N37" s="329"/>
      <c r="O37" s="329">
        <v>23660650304</v>
      </c>
      <c r="P37" s="329"/>
      <c r="Q37" s="329">
        <v>7017539256</v>
      </c>
    </row>
    <row r="38" spans="1:17" ht="20.25">
      <c r="A38" s="177" t="s">
        <v>60</v>
      </c>
      <c r="C38" s="329">
        <v>0</v>
      </c>
      <c r="D38" s="329"/>
      <c r="E38" s="329">
        <v>0</v>
      </c>
      <c r="F38" s="329"/>
      <c r="G38" s="329">
        <v>0</v>
      </c>
      <c r="H38" s="329"/>
      <c r="I38" s="329">
        <v>0</v>
      </c>
      <c r="J38" s="329"/>
      <c r="K38" s="329">
        <v>8047303</v>
      </c>
      <c r="L38" s="329"/>
      <c r="M38" s="329">
        <v>95656105345</v>
      </c>
      <c r="N38" s="329"/>
      <c r="O38" s="329">
        <v>67022552429</v>
      </c>
      <c r="P38" s="329"/>
      <c r="Q38" s="329">
        <v>28633552916</v>
      </c>
    </row>
    <row r="39" spans="1:17" ht="21" thickBot="1">
      <c r="A39" s="178" t="s">
        <v>61</v>
      </c>
      <c r="C39" s="333">
        <f>SUM(C9:$C$38)</f>
        <v>91098264</v>
      </c>
      <c r="D39" s="329"/>
      <c r="E39" s="333">
        <f>SUM(E9:$E$38)</f>
        <v>309928416659</v>
      </c>
      <c r="F39" s="329"/>
      <c r="G39" s="333">
        <f>SUM(G9:$G$38)</f>
        <v>250957413436</v>
      </c>
      <c r="H39" s="329"/>
      <c r="I39" s="333">
        <f>SUM(I9:$I$38)</f>
        <v>58971003223</v>
      </c>
      <c r="J39" s="329"/>
      <c r="K39" s="333">
        <f>SUM(K9:$K$38)</f>
        <v>295214577</v>
      </c>
      <c r="L39" s="329"/>
      <c r="M39" s="333">
        <f>SUM(M9:$M$38)</f>
        <v>1431435592095</v>
      </c>
      <c r="N39" s="329"/>
      <c r="O39" s="333">
        <f>SUM(O9:$O$38)</f>
        <v>1199487628241</v>
      </c>
      <c r="P39" s="329"/>
      <c r="Q39" s="333">
        <f>SUM(Q9:$Q$38)</f>
        <v>231947963854</v>
      </c>
    </row>
    <row r="40" spans="1:17" ht="15.75" thickTop="1"/>
    <row r="41" spans="1:17">
      <c r="M41" s="337"/>
    </row>
    <row r="42" spans="1:17">
      <c r="A42" s="392" t="s">
        <v>144</v>
      </c>
      <c r="B42" s="393"/>
      <c r="C42" s="393"/>
      <c r="D42" s="393"/>
      <c r="E42" s="393"/>
      <c r="F42" s="393"/>
      <c r="G42" s="393"/>
      <c r="H42" s="393"/>
      <c r="I42" s="393"/>
      <c r="J42" s="393"/>
      <c r="K42" s="393"/>
      <c r="L42" s="393"/>
      <c r="M42" s="393"/>
      <c r="N42" s="393"/>
      <c r="O42" s="393"/>
      <c r="P42" s="393"/>
      <c r="Q42" s="394"/>
    </row>
  </sheetData>
  <mergeCells count="7">
    <mergeCell ref="A42:Q4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6"/>
  <sheetViews>
    <sheetView rightToLeft="1" workbookViewId="0">
      <selection activeCell="Q53" activeCellId="1" sqref="I53 Q53"/>
    </sheetView>
  </sheetViews>
  <sheetFormatPr defaultRowHeight="15"/>
  <cols>
    <col min="1" max="1" width="21.28515625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21.28515625" bestFit="1" customWidth="1"/>
    <col min="10" max="10" width="1.42578125" customWidth="1"/>
    <col min="11" max="11" width="14.85546875" bestFit="1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21.28515625" bestFit="1" customWidth="1"/>
  </cols>
  <sheetData>
    <row r="1" spans="1:17" ht="20.100000000000001" customHeight="1">
      <c r="A1" s="402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</row>
    <row r="2" spans="1:17" ht="20.100000000000001" customHeight="1">
      <c r="A2" s="403" t="s">
        <v>94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3" spans="1:17" ht="20.100000000000001" customHeight="1">
      <c r="A3" s="404" t="s">
        <v>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</row>
    <row r="5" spans="1:17" ht="15.75">
      <c r="A5" s="405" t="s">
        <v>145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</row>
    <row r="7" spans="1:17" ht="15.75">
      <c r="C7" s="406" t="s">
        <v>108</v>
      </c>
      <c r="D7" s="348"/>
      <c r="E7" s="348"/>
      <c r="F7" s="348"/>
      <c r="G7" s="348"/>
      <c r="H7" s="348"/>
      <c r="I7" s="348"/>
      <c r="K7" s="407" t="s">
        <v>7</v>
      </c>
      <c r="L7" s="348"/>
      <c r="M7" s="348"/>
      <c r="N7" s="348"/>
      <c r="O7" s="348"/>
      <c r="P7" s="348"/>
      <c r="Q7" s="348"/>
    </row>
    <row r="8" spans="1:17" ht="31.5">
      <c r="A8" s="179" t="s">
        <v>96</v>
      </c>
      <c r="C8" s="180" t="s">
        <v>9</v>
      </c>
      <c r="E8" s="181" t="s">
        <v>11</v>
      </c>
      <c r="G8" s="182" t="s">
        <v>135</v>
      </c>
      <c r="I8" s="183" t="s">
        <v>146</v>
      </c>
      <c r="K8" s="184" t="s">
        <v>9</v>
      </c>
      <c r="M8" s="185" t="s">
        <v>11</v>
      </c>
      <c r="O8" s="186" t="s">
        <v>135</v>
      </c>
      <c r="Q8" s="187" t="s">
        <v>146</v>
      </c>
    </row>
    <row r="9" spans="1:17" ht="20.25">
      <c r="A9" s="188" t="s">
        <v>17</v>
      </c>
      <c r="C9" s="329">
        <v>5782553</v>
      </c>
      <c r="D9" s="329"/>
      <c r="E9" s="329">
        <v>87716720315</v>
      </c>
      <c r="F9" s="329"/>
      <c r="G9" s="329">
        <v>66253923474</v>
      </c>
      <c r="H9" s="329"/>
      <c r="I9" s="329">
        <v>21462796841</v>
      </c>
      <c r="J9" s="329"/>
      <c r="K9" s="329">
        <v>5782553</v>
      </c>
      <c r="L9" s="329"/>
      <c r="M9" s="329">
        <v>87716720315</v>
      </c>
      <c r="N9" s="329"/>
      <c r="O9" s="329">
        <v>68800236171</v>
      </c>
      <c r="P9" s="329"/>
      <c r="Q9" s="329">
        <v>18916484144</v>
      </c>
    </row>
    <row r="10" spans="1:17" ht="20.25">
      <c r="A10" s="189" t="s">
        <v>18</v>
      </c>
      <c r="C10" s="329">
        <v>90178287</v>
      </c>
      <c r="D10" s="329"/>
      <c r="E10" s="329">
        <v>255478919648</v>
      </c>
      <c r="F10" s="329"/>
      <c r="G10" s="329">
        <v>208941356747</v>
      </c>
      <c r="H10" s="329"/>
      <c r="I10" s="329">
        <v>46537562901</v>
      </c>
      <c r="J10" s="329"/>
      <c r="K10" s="329">
        <v>90178287</v>
      </c>
      <c r="L10" s="329"/>
      <c r="M10" s="329">
        <v>255478919648</v>
      </c>
      <c r="N10" s="329"/>
      <c r="O10" s="329">
        <v>207361207983</v>
      </c>
      <c r="P10" s="329"/>
      <c r="Q10" s="329">
        <v>48117711665</v>
      </c>
    </row>
    <row r="11" spans="1:17" ht="20.25">
      <c r="A11" s="190" t="s">
        <v>19</v>
      </c>
      <c r="C11" s="329">
        <v>11104770</v>
      </c>
      <c r="D11" s="329"/>
      <c r="E11" s="329">
        <v>77491650262</v>
      </c>
      <c r="F11" s="329"/>
      <c r="G11" s="329">
        <v>58836252977</v>
      </c>
      <c r="H11" s="329"/>
      <c r="I11" s="329">
        <v>18655397285</v>
      </c>
      <c r="J11" s="329"/>
      <c r="K11" s="329">
        <v>11104770</v>
      </c>
      <c r="L11" s="329"/>
      <c r="M11" s="329">
        <v>77491650262</v>
      </c>
      <c r="N11" s="329"/>
      <c r="O11" s="329">
        <v>59477619286</v>
      </c>
      <c r="P11" s="329"/>
      <c r="Q11" s="329">
        <v>18014030976</v>
      </c>
    </row>
    <row r="12" spans="1:17" ht="30">
      <c r="A12" s="191" t="s">
        <v>138</v>
      </c>
      <c r="C12" s="329"/>
      <c r="D12" s="329"/>
      <c r="E12" s="329"/>
      <c r="F12" s="329"/>
      <c r="G12" s="329">
        <v>0</v>
      </c>
      <c r="H12" s="329"/>
      <c r="I12" s="329">
        <v>0</v>
      </c>
      <c r="J12" s="329"/>
      <c r="K12" s="329">
        <v>0</v>
      </c>
      <c r="L12" s="329"/>
      <c r="M12" s="329">
        <v>0</v>
      </c>
      <c r="N12" s="329"/>
      <c r="O12" s="329">
        <v>-183077</v>
      </c>
      <c r="P12" s="329"/>
      <c r="Q12" s="329">
        <v>183077</v>
      </c>
    </row>
    <row r="13" spans="1:17" ht="30">
      <c r="A13" s="192" t="s">
        <v>20</v>
      </c>
      <c r="C13" s="329">
        <v>0</v>
      </c>
      <c r="D13" s="329"/>
      <c r="E13" s="329">
        <v>0</v>
      </c>
      <c r="F13" s="329"/>
      <c r="G13" s="329">
        <v>57212792</v>
      </c>
      <c r="H13" s="329"/>
      <c r="I13" s="329">
        <v>-57212792</v>
      </c>
      <c r="J13" s="329"/>
      <c r="K13" s="329">
        <v>0</v>
      </c>
      <c r="L13" s="329"/>
      <c r="M13" s="329">
        <v>0</v>
      </c>
      <c r="N13" s="329"/>
      <c r="O13" s="329">
        <v>0</v>
      </c>
      <c r="P13" s="329"/>
      <c r="Q13" s="329">
        <v>0</v>
      </c>
    </row>
    <row r="14" spans="1:17" ht="30">
      <c r="A14" s="193" t="s">
        <v>21</v>
      </c>
      <c r="C14" s="329">
        <v>0</v>
      </c>
      <c r="D14" s="329"/>
      <c r="E14" s="329">
        <v>0</v>
      </c>
      <c r="F14" s="329"/>
      <c r="G14" s="329">
        <v>-370512</v>
      </c>
      <c r="H14" s="329"/>
      <c r="I14" s="329">
        <v>370512</v>
      </c>
      <c r="J14" s="329"/>
      <c r="K14" s="329">
        <v>0</v>
      </c>
      <c r="L14" s="329"/>
      <c r="M14" s="329">
        <v>0</v>
      </c>
      <c r="N14" s="329"/>
      <c r="O14" s="329">
        <v>-370512</v>
      </c>
      <c r="P14" s="329"/>
      <c r="Q14" s="329">
        <v>370512</v>
      </c>
    </row>
    <row r="15" spans="1:17" ht="20.25">
      <c r="A15" s="194" t="s">
        <v>23</v>
      </c>
      <c r="C15" s="329">
        <v>33139755</v>
      </c>
      <c r="D15" s="329"/>
      <c r="E15" s="329">
        <v>77513875346</v>
      </c>
      <c r="F15" s="329"/>
      <c r="G15" s="329">
        <v>71781867564</v>
      </c>
      <c r="H15" s="329"/>
      <c r="I15" s="329">
        <v>5732007782</v>
      </c>
      <c r="J15" s="329"/>
      <c r="K15" s="329">
        <v>33139755</v>
      </c>
      <c r="L15" s="329"/>
      <c r="M15" s="329">
        <v>77513875346</v>
      </c>
      <c r="N15" s="329"/>
      <c r="O15" s="329">
        <v>53432854148</v>
      </c>
      <c r="P15" s="329"/>
      <c r="Q15" s="329">
        <v>24081021198</v>
      </c>
    </row>
    <row r="16" spans="1:17" ht="20.25">
      <c r="A16" s="195" t="s">
        <v>24</v>
      </c>
      <c r="C16" s="329">
        <v>70247</v>
      </c>
      <c r="D16" s="329"/>
      <c r="E16" s="329">
        <v>69829030</v>
      </c>
      <c r="F16" s="329"/>
      <c r="G16" s="329">
        <v>69829030</v>
      </c>
      <c r="H16" s="329"/>
      <c r="I16" s="329">
        <v>0</v>
      </c>
      <c r="J16" s="329"/>
      <c r="K16" s="329">
        <v>70247</v>
      </c>
      <c r="L16" s="329"/>
      <c r="M16" s="329">
        <v>69829030</v>
      </c>
      <c r="N16" s="329"/>
      <c r="O16" s="329">
        <v>70310780</v>
      </c>
      <c r="P16" s="329"/>
      <c r="Q16" s="329">
        <v>-481750</v>
      </c>
    </row>
    <row r="17" spans="1:17" ht="20.25">
      <c r="A17" s="196" t="s">
        <v>25</v>
      </c>
      <c r="C17" s="329">
        <v>2450000</v>
      </c>
      <c r="D17" s="329"/>
      <c r="E17" s="329">
        <v>10116745065</v>
      </c>
      <c r="F17" s="329"/>
      <c r="G17" s="329">
        <v>8195196712</v>
      </c>
      <c r="H17" s="329"/>
      <c r="I17" s="329">
        <v>1921548353</v>
      </c>
      <c r="J17" s="329"/>
      <c r="K17" s="329">
        <v>2450000</v>
      </c>
      <c r="L17" s="329"/>
      <c r="M17" s="329">
        <v>10116745065</v>
      </c>
      <c r="N17" s="329"/>
      <c r="O17" s="329">
        <v>9916642800</v>
      </c>
      <c r="P17" s="329"/>
      <c r="Q17" s="329">
        <v>200102265</v>
      </c>
    </row>
    <row r="18" spans="1:17" ht="20.25">
      <c r="A18" s="197" t="s">
        <v>26</v>
      </c>
      <c r="C18" s="329">
        <v>1316253</v>
      </c>
      <c r="D18" s="329"/>
      <c r="E18" s="329">
        <v>73664118889</v>
      </c>
      <c r="F18" s="329"/>
      <c r="G18" s="329">
        <v>58682695065</v>
      </c>
      <c r="H18" s="329"/>
      <c r="I18" s="329">
        <v>14981423824</v>
      </c>
      <c r="J18" s="329"/>
      <c r="K18" s="329">
        <v>1316253</v>
      </c>
      <c r="L18" s="329"/>
      <c r="M18" s="329">
        <v>73664118889</v>
      </c>
      <c r="N18" s="329"/>
      <c r="O18" s="329">
        <v>47037745543</v>
      </c>
      <c r="P18" s="329"/>
      <c r="Q18" s="329">
        <v>26626373346</v>
      </c>
    </row>
    <row r="19" spans="1:17" ht="20.25">
      <c r="A19" s="198" t="s">
        <v>27</v>
      </c>
      <c r="C19" s="329">
        <v>1000000</v>
      </c>
      <c r="D19" s="329"/>
      <c r="E19" s="329">
        <v>27356256000</v>
      </c>
      <c r="F19" s="329"/>
      <c r="G19" s="329">
        <v>23012257500</v>
      </c>
      <c r="H19" s="329"/>
      <c r="I19" s="329">
        <v>4343998500</v>
      </c>
      <c r="J19" s="329"/>
      <c r="K19" s="329">
        <v>1000000</v>
      </c>
      <c r="L19" s="329"/>
      <c r="M19" s="329">
        <v>27356256000</v>
      </c>
      <c r="N19" s="329"/>
      <c r="O19" s="329">
        <v>15914740500</v>
      </c>
      <c r="P19" s="329"/>
      <c r="Q19" s="329">
        <v>11441515500</v>
      </c>
    </row>
    <row r="20" spans="1:17" ht="20.25">
      <c r="A20" s="199" t="s">
        <v>28</v>
      </c>
      <c r="C20" s="329">
        <v>35193203</v>
      </c>
      <c r="D20" s="329"/>
      <c r="E20" s="329">
        <v>86549929716</v>
      </c>
      <c r="F20" s="329"/>
      <c r="G20" s="329">
        <v>79429774399</v>
      </c>
      <c r="H20" s="329"/>
      <c r="I20" s="329">
        <v>7120155317</v>
      </c>
      <c r="J20" s="329"/>
      <c r="K20" s="329">
        <v>35193203</v>
      </c>
      <c r="L20" s="329"/>
      <c r="M20" s="329">
        <v>86549929716</v>
      </c>
      <c r="N20" s="329"/>
      <c r="O20" s="329">
        <v>79754538881</v>
      </c>
      <c r="P20" s="329"/>
      <c r="Q20" s="329">
        <v>6795390835</v>
      </c>
    </row>
    <row r="21" spans="1:17" ht="30">
      <c r="A21" s="200" t="s">
        <v>29</v>
      </c>
      <c r="C21" s="329">
        <v>0</v>
      </c>
      <c r="D21" s="329"/>
      <c r="E21" s="329">
        <v>1</v>
      </c>
      <c r="F21" s="329"/>
      <c r="G21" s="329">
        <v>1</v>
      </c>
      <c r="H21" s="329"/>
      <c r="I21" s="329">
        <v>0</v>
      </c>
      <c r="J21" s="329"/>
      <c r="K21" s="329">
        <v>0</v>
      </c>
      <c r="L21" s="329"/>
      <c r="M21" s="329">
        <v>1</v>
      </c>
      <c r="N21" s="329"/>
      <c r="O21" s="329">
        <v>1</v>
      </c>
      <c r="P21" s="329"/>
      <c r="Q21" s="329">
        <v>0</v>
      </c>
    </row>
    <row r="22" spans="1:17" ht="20.25">
      <c r="A22" s="201" t="s">
        <v>30</v>
      </c>
      <c r="C22" s="329">
        <v>21100000</v>
      </c>
      <c r="D22" s="329"/>
      <c r="E22" s="329">
        <v>353209822200</v>
      </c>
      <c r="F22" s="329"/>
      <c r="G22" s="329">
        <v>246869335350</v>
      </c>
      <c r="H22" s="329"/>
      <c r="I22" s="329">
        <v>106340486850</v>
      </c>
      <c r="J22" s="329"/>
      <c r="K22" s="329">
        <v>21100000</v>
      </c>
      <c r="L22" s="329"/>
      <c r="M22" s="329">
        <v>353209822200</v>
      </c>
      <c r="N22" s="329"/>
      <c r="O22" s="329">
        <v>166484080332</v>
      </c>
      <c r="P22" s="329"/>
      <c r="Q22" s="329">
        <v>186725741868</v>
      </c>
    </row>
    <row r="23" spans="1:17" ht="20.25">
      <c r="A23" s="202" t="s">
        <v>31</v>
      </c>
      <c r="C23" s="329">
        <v>10304098</v>
      </c>
      <c r="D23" s="329"/>
      <c r="E23" s="329">
        <v>260166830869</v>
      </c>
      <c r="F23" s="329"/>
      <c r="G23" s="329">
        <v>185972741390</v>
      </c>
      <c r="H23" s="329"/>
      <c r="I23" s="329">
        <v>74194089479</v>
      </c>
      <c r="J23" s="329"/>
      <c r="K23" s="329">
        <v>10304098</v>
      </c>
      <c r="L23" s="329"/>
      <c r="M23" s="329">
        <v>260166830869</v>
      </c>
      <c r="N23" s="329"/>
      <c r="O23" s="329">
        <v>139609208850</v>
      </c>
      <c r="P23" s="329"/>
      <c r="Q23" s="329">
        <v>120557622019</v>
      </c>
    </row>
    <row r="24" spans="1:17" ht="20.25">
      <c r="A24" s="203" t="s">
        <v>32</v>
      </c>
      <c r="C24" s="329">
        <v>8500000</v>
      </c>
      <c r="D24" s="329"/>
      <c r="E24" s="329">
        <v>64215630000</v>
      </c>
      <c r="F24" s="329"/>
      <c r="G24" s="329">
        <v>59932778591</v>
      </c>
      <c r="H24" s="329"/>
      <c r="I24" s="329">
        <v>4282851409</v>
      </c>
      <c r="J24" s="329"/>
      <c r="K24" s="329">
        <v>8500000</v>
      </c>
      <c r="L24" s="329"/>
      <c r="M24" s="329">
        <v>64215630000</v>
      </c>
      <c r="N24" s="329"/>
      <c r="O24" s="329">
        <v>53491334591</v>
      </c>
      <c r="P24" s="329"/>
      <c r="Q24" s="329">
        <v>10724295409</v>
      </c>
    </row>
    <row r="25" spans="1:17" ht="20.25">
      <c r="A25" s="204" t="s">
        <v>33</v>
      </c>
      <c r="C25" s="329">
        <v>3125000</v>
      </c>
      <c r="D25" s="329"/>
      <c r="E25" s="329">
        <v>98783718750</v>
      </c>
      <c r="F25" s="329"/>
      <c r="G25" s="329">
        <v>70515421875</v>
      </c>
      <c r="H25" s="329"/>
      <c r="I25" s="329">
        <v>28268296875</v>
      </c>
      <c r="J25" s="329"/>
      <c r="K25" s="329">
        <v>3125000</v>
      </c>
      <c r="L25" s="329"/>
      <c r="M25" s="329">
        <v>98783718750</v>
      </c>
      <c r="N25" s="329"/>
      <c r="O25" s="329">
        <v>72147140472</v>
      </c>
      <c r="P25" s="329"/>
      <c r="Q25" s="329">
        <v>26636578278</v>
      </c>
    </row>
    <row r="26" spans="1:17" ht="20.25">
      <c r="A26" s="205" t="s">
        <v>34</v>
      </c>
      <c r="C26" s="329">
        <v>2300000</v>
      </c>
      <c r="D26" s="329"/>
      <c r="E26" s="329">
        <v>30019315950</v>
      </c>
      <c r="F26" s="329"/>
      <c r="G26" s="329">
        <v>27641548350</v>
      </c>
      <c r="H26" s="329"/>
      <c r="I26" s="329">
        <v>2377767600</v>
      </c>
      <c r="J26" s="329"/>
      <c r="K26" s="329">
        <v>2300000</v>
      </c>
      <c r="L26" s="329"/>
      <c r="M26" s="329">
        <v>30019315950</v>
      </c>
      <c r="N26" s="329"/>
      <c r="O26" s="329">
        <v>16888246800</v>
      </c>
      <c r="P26" s="329"/>
      <c r="Q26" s="329">
        <v>13131069150</v>
      </c>
    </row>
    <row r="27" spans="1:17" ht="30">
      <c r="A27" s="206" t="s">
        <v>35</v>
      </c>
      <c r="C27" s="329">
        <v>13333333</v>
      </c>
      <c r="D27" s="329"/>
      <c r="E27" s="329">
        <v>129359036766</v>
      </c>
      <c r="F27" s="329"/>
      <c r="G27" s="329">
        <v>93308157667</v>
      </c>
      <c r="H27" s="329"/>
      <c r="I27" s="329">
        <v>36050879099</v>
      </c>
      <c r="J27" s="329"/>
      <c r="K27" s="329">
        <v>13333333</v>
      </c>
      <c r="L27" s="329"/>
      <c r="M27" s="329">
        <v>129359036766</v>
      </c>
      <c r="N27" s="329"/>
      <c r="O27" s="329">
        <v>75597502500</v>
      </c>
      <c r="P27" s="329"/>
      <c r="Q27" s="329">
        <v>53761534266</v>
      </c>
    </row>
    <row r="28" spans="1:17" ht="30">
      <c r="A28" s="207" t="s">
        <v>36</v>
      </c>
      <c r="C28" s="329">
        <v>304059</v>
      </c>
      <c r="D28" s="329"/>
      <c r="E28" s="329">
        <v>3324748338</v>
      </c>
      <c r="F28" s="329"/>
      <c r="G28" s="329">
        <v>2638641181</v>
      </c>
      <c r="H28" s="329"/>
      <c r="I28" s="329">
        <v>686107157</v>
      </c>
      <c r="J28" s="329"/>
      <c r="K28" s="329">
        <v>304059</v>
      </c>
      <c r="L28" s="329"/>
      <c r="M28" s="329">
        <v>3324748338</v>
      </c>
      <c r="N28" s="329"/>
      <c r="O28" s="329">
        <v>1952534025</v>
      </c>
      <c r="P28" s="329"/>
      <c r="Q28" s="329">
        <v>1372214313</v>
      </c>
    </row>
    <row r="29" spans="1:17" ht="20.25">
      <c r="A29" s="208" t="s">
        <v>37</v>
      </c>
      <c r="C29" s="329">
        <v>6900000</v>
      </c>
      <c r="D29" s="329"/>
      <c r="E29" s="329">
        <v>126684714150</v>
      </c>
      <c r="F29" s="329"/>
      <c r="G29" s="329">
        <v>94036135950</v>
      </c>
      <c r="H29" s="329"/>
      <c r="I29" s="329">
        <v>32648578200</v>
      </c>
      <c r="J29" s="329"/>
      <c r="K29" s="329">
        <v>6900000</v>
      </c>
      <c r="L29" s="329"/>
      <c r="M29" s="329">
        <v>126684714150</v>
      </c>
      <c r="N29" s="329"/>
      <c r="O29" s="329">
        <v>74625321600</v>
      </c>
      <c r="P29" s="329"/>
      <c r="Q29" s="329">
        <v>52059392550</v>
      </c>
    </row>
    <row r="30" spans="1:17" ht="20.25">
      <c r="A30" s="209" t="s">
        <v>38</v>
      </c>
      <c r="C30" s="329">
        <v>28686194</v>
      </c>
      <c r="D30" s="329"/>
      <c r="E30" s="329">
        <v>104823018972</v>
      </c>
      <c r="F30" s="329"/>
      <c r="G30" s="329">
        <v>96111164535</v>
      </c>
      <c r="H30" s="329"/>
      <c r="I30" s="329">
        <v>8711854437</v>
      </c>
      <c r="J30" s="329"/>
      <c r="K30" s="329">
        <v>28686194</v>
      </c>
      <c r="L30" s="329"/>
      <c r="M30" s="329">
        <v>104823018972</v>
      </c>
      <c r="N30" s="329"/>
      <c r="O30" s="329">
        <v>93911083374</v>
      </c>
      <c r="P30" s="329"/>
      <c r="Q30" s="329">
        <v>10911935598</v>
      </c>
    </row>
    <row r="31" spans="1:17" ht="20.25">
      <c r="A31" s="210" t="s">
        <v>39</v>
      </c>
      <c r="C31" s="329">
        <v>1000000</v>
      </c>
      <c r="D31" s="329"/>
      <c r="E31" s="329">
        <v>22584816000</v>
      </c>
      <c r="F31" s="329"/>
      <c r="G31" s="329">
        <v>20233043163</v>
      </c>
      <c r="H31" s="329"/>
      <c r="I31" s="329">
        <v>2351772837</v>
      </c>
      <c r="J31" s="329"/>
      <c r="K31" s="329">
        <v>1000000</v>
      </c>
      <c r="L31" s="329"/>
      <c r="M31" s="329">
        <v>22584816000</v>
      </c>
      <c r="N31" s="329"/>
      <c r="O31" s="329">
        <v>20233043163</v>
      </c>
      <c r="P31" s="329"/>
      <c r="Q31" s="329">
        <v>2351772837</v>
      </c>
    </row>
    <row r="32" spans="1:17" ht="20.25">
      <c r="A32" s="211" t="s">
        <v>40</v>
      </c>
      <c r="C32" s="329">
        <v>71037944</v>
      </c>
      <c r="D32" s="329"/>
      <c r="E32" s="329">
        <v>415923929894</v>
      </c>
      <c r="F32" s="329"/>
      <c r="G32" s="329">
        <v>300344390251</v>
      </c>
      <c r="H32" s="329"/>
      <c r="I32" s="329">
        <v>115579539643</v>
      </c>
      <c r="J32" s="329"/>
      <c r="K32" s="329">
        <v>71037944</v>
      </c>
      <c r="L32" s="329"/>
      <c r="M32" s="329">
        <v>415923929894</v>
      </c>
      <c r="N32" s="329"/>
      <c r="O32" s="329">
        <v>231708146075</v>
      </c>
      <c r="P32" s="329"/>
      <c r="Q32" s="329">
        <v>184215783819</v>
      </c>
    </row>
    <row r="33" spans="1:17" ht="20.25">
      <c r="A33" s="212" t="s">
        <v>41</v>
      </c>
      <c r="C33" s="329">
        <v>9269568</v>
      </c>
      <c r="D33" s="329"/>
      <c r="E33" s="329">
        <v>52061439498</v>
      </c>
      <c r="F33" s="329"/>
      <c r="G33" s="329">
        <v>35807213078</v>
      </c>
      <c r="H33" s="329"/>
      <c r="I33" s="329">
        <v>16254226420</v>
      </c>
      <c r="J33" s="329"/>
      <c r="K33" s="329">
        <v>9269568</v>
      </c>
      <c r="L33" s="329"/>
      <c r="M33" s="329">
        <v>52061439498</v>
      </c>
      <c r="N33" s="329"/>
      <c r="O33" s="329">
        <v>26565155764</v>
      </c>
      <c r="P33" s="329"/>
      <c r="Q33" s="329">
        <v>25496283734</v>
      </c>
    </row>
    <row r="34" spans="1:17" ht="20.25">
      <c r="A34" s="213" t="s">
        <v>42</v>
      </c>
      <c r="C34" s="329">
        <v>1000000</v>
      </c>
      <c r="D34" s="329"/>
      <c r="E34" s="329">
        <v>40756050000</v>
      </c>
      <c r="F34" s="329"/>
      <c r="G34" s="329">
        <v>33111805500</v>
      </c>
      <c r="H34" s="329"/>
      <c r="I34" s="329">
        <v>7644244500</v>
      </c>
      <c r="J34" s="329"/>
      <c r="K34" s="329">
        <v>1000000</v>
      </c>
      <c r="L34" s="329"/>
      <c r="M34" s="329">
        <v>40756050000</v>
      </c>
      <c r="N34" s="329"/>
      <c r="O34" s="329">
        <v>33040703293</v>
      </c>
      <c r="P34" s="329"/>
      <c r="Q34" s="329">
        <v>7715346707</v>
      </c>
    </row>
    <row r="35" spans="1:17" ht="20.25">
      <c r="A35" s="214" t="s">
        <v>43</v>
      </c>
      <c r="C35" s="329">
        <v>4800000</v>
      </c>
      <c r="D35" s="329"/>
      <c r="E35" s="329">
        <v>16847954640</v>
      </c>
      <c r="F35" s="329"/>
      <c r="G35" s="329">
        <v>16886126160</v>
      </c>
      <c r="H35" s="329"/>
      <c r="I35" s="329">
        <v>-38171520</v>
      </c>
      <c r="J35" s="329"/>
      <c r="K35" s="329">
        <v>4800000</v>
      </c>
      <c r="L35" s="329"/>
      <c r="M35" s="329">
        <v>16847954640</v>
      </c>
      <c r="N35" s="329"/>
      <c r="O35" s="329">
        <v>7457585608</v>
      </c>
      <c r="P35" s="329"/>
      <c r="Q35" s="329">
        <v>9390369032</v>
      </c>
    </row>
    <row r="36" spans="1:17" ht="20.25">
      <c r="A36" s="215" t="s">
        <v>44</v>
      </c>
      <c r="C36" s="329">
        <v>2400000</v>
      </c>
      <c r="D36" s="329"/>
      <c r="E36" s="329">
        <v>6038257320</v>
      </c>
      <c r="F36" s="329"/>
      <c r="G36" s="329">
        <v>4914583200</v>
      </c>
      <c r="H36" s="329"/>
      <c r="I36" s="329">
        <v>1123674120</v>
      </c>
      <c r="J36" s="329"/>
      <c r="K36" s="329">
        <v>2400000</v>
      </c>
      <c r="L36" s="329"/>
      <c r="M36" s="329">
        <v>6038257320</v>
      </c>
      <c r="N36" s="329"/>
      <c r="O36" s="329">
        <v>12587233832</v>
      </c>
      <c r="P36" s="329"/>
      <c r="Q36" s="329">
        <v>-6548976512</v>
      </c>
    </row>
    <row r="37" spans="1:17" ht="20.25">
      <c r="A37" s="216" t="s">
        <v>45</v>
      </c>
      <c r="C37" s="329">
        <v>6000000</v>
      </c>
      <c r="D37" s="329"/>
      <c r="E37" s="329">
        <v>38708307000</v>
      </c>
      <c r="F37" s="329"/>
      <c r="G37" s="329">
        <v>35432143200</v>
      </c>
      <c r="H37" s="329"/>
      <c r="I37" s="329">
        <v>3276163800</v>
      </c>
      <c r="J37" s="329"/>
      <c r="K37" s="329">
        <v>6000000</v>
      </c>
      <c r="L37" s="329"/>
      <c r="M37" s="329">
        <v>38708307000</v>
      </c>
      <c r="N37" s="329"/>
      <c r="O37" s="329">
        <v>35432143200</v>
      </c>
      <c r="P37" s="329"/>
      <c r="Q37" s="329">
        <v>3276163800</v>
      </c>
    </row>
    <row r="38" spans="1:17" ht="20.25">
      <c r="A38" s="217" t="s">
        <v>46</v>
      </c>
      <c r="C38" s="329">
        <v>18185043</v>
      </c>
      <c r="D38" s="329"/>
      <c r="E38" s="329">
        <v>135395546536</v>
      </c>
      <c r="F38" s="329"/>
      <c r="G38" s="329">
        <v>96168122114</v>
      </c>
      <c r="H38" s="329"/>
      <c r="I38" s="329">
        <v>39227424422</v>
      </c>
      <c r="J38" s="329"/>
      <c r="K38" s="329">
        <v>18185043</v>
      </c>
      <c r="L38" s="329"/>
      <c r="M38" s="329">
        <v>135395546536</v>
      </c>
      <c r="N38" s="329"/>
      <c r="O38" s="329">
        <v>95270760686</v>
      </c>
      <c r="P38" s="329"/>
      <c r="Q38" s="329">
        <v>40124785850</v>
      </c>
    </row>
    <row r="39" spans="1:17" ht="20.25">
      <c r="A39" s="218" t="s">
        <v>47</v>
      </c>
      <c r="C39" s="329">
        <v>15285975</v>
      </c>
      <c r="D39" s="329"/>
      <c r="E39" s="329">
        <v>124903092749</v>
      </c>
      <c r="F39" s="329"/>
      <c r="G39" s="329">
        <v>86102905538</v>
      </c>
      <c r="H39" s="329"/>
      <c r="I39" s="329">
        <v>38800187211</v>
      </c>
      <c r="J39" s="329"/>
      <c r="K39" s="329">
        <v>15285975</v>
      </c>
      <c r="L39" s="329"/>
      <c r="M39" s="329">
        <v>124903092749</v>
      </c>
      <c r="N39" s="329"/>
      <c r="O39" s="329">
        <v>85627201909</v>
      </c>
      <c r="P39" s="329"/>
      <c r="Q39" s="329">
        <v>39275890840</v>
      </c>
    </row>
    <row r="40" spans="1:17" ht="20.25">
      <c r="A40" s="219" t="s">
        <v>48</v>
      </c>
      <c r="C40" s="329">
        <v>3032427</v>
      </c>
      <c r="D40" s="329"/>
      <c r="E40" s="329">
        <v>75540464527</v>
      </c>
      <c r="F40" s="329"/>
      <c r="G40" s="329">
        <v>58795973191</v>
      </c>
      <c r="H40" s="329"/>
      <c r="I40" s="329">
        <v>16744491336</v>
      </c>
      <c r="J40" s="329"/>
      <c r="K40" s="329">
        <v>3032427</v>
      </c>
      <c r="L40" s="329"/>
      <c r="M40" s="329">
        <v>75540464527</v>
      </c>
      <c r="N40" s="329"/>
      <c r="O40" s="329">
        <v>52871604480</v>
      </c>
      <c r="P40" s="329"/>
      <c r="Q40" s="329">
        <v>22668860047</v>
      </c>
    </row>
    <row r="41" spans="1:17" ht="20.25">
      <c r="A41" s="220" t="s">
        <v>49</v>
      </c>
      <c r="C41" s="329">
        <v>1500000</v>
      </c>
      <c r="D41" s="329"/>
      <c r="E41" s="329">
        <v>24468540750</v>
      </c>
      <c r="F41" s="329"/>
      <c r="G41" s="329">
        <v>20815407000</v>
      </c>
      <c r="H41" s="329"/>
      <c r="I41" s="329">
        <v>3653133750</v>
      </c>
      <c r="J41" s="329"/>
      <c r="K41" s="329">
        <v>1500000</v>
      </c>
      <c r="L41" s="329"/>
      <c r="M41" s="329">
        <v>24468540750</v>
      </c>
      <c r="N41" s="329"/>
      <c r="O41" s="329">
        <v>21083800500</v>
      </c>
      <c r="P41" s="329"/>
      <c r="Q41" s="329">
        <v>3384740250</v>
      </c>
    </row>
    <row r="42" spans="1:17" ht="20.25">
      <c r="A42" s="221" t="s">
        <v>50</v>
      </c>
      <c r="C42" s="329">
        <v>26596133</v>
      </c>
      <c r="D42" s="329"/>
      <c r="E42" s="329">
        <v>121482086210</v>
      </c>
      <c r="F42" s="329"/>
      <c r="G42" s="329">
        <v>102658314048</v>
      </c>
      <c r="H42" s="329"/>
      <c r="I42" s="329">
        <v>18823772162</v>
      </c>
      <c r="J42" s="329"/>
      <c r="K42" s="329">
        <v>26596133</v>
      </c>
      <c r="L42" s="329"/>
      <c r="M42" s="329">
        <v>121482086210</v>
      </c>
      <c r="N42" s="329"/>
      <c r="O42" s="329">
        <v>78922378798</v>
      </c>
      <c r="P42" s="329"/>
      <c r="Q42" s="329">
        <v>42559707412</v>
      </c>
    </row>
    <row r="43" spans="1:17" ht="20.25">
      <c r="A43" s="222" t="s">
        <v>51</v>
      </c>
      <c r="C43" s="329">
        <v>5402214</v>
      </c>
      <c r="D43" s="329"/>
      <c r="E43" s="329">
        <v>200464743961</v>
      </c>
      <c r="F43" s="329"/>
      <c r="G43" s="329">
        <v>151543398729</v>
      </c>
      <c r="H43" s="329"/>
      <c r="I43" s="329">
        <v>48921345232</v>
      </c>
      <c r="J43" s="329"/>
      <c r="K43" s="329">
        <v>5402214</v>
      </c>
      <c r="L43" s="329"/>
      <c r="M43" s="329">
        <v>200464743961</v>
      </c>
      <c r="N43" s="329"/>
      <c r="O43" s="329">
        <v>165720385712</v>
      </c>
      <c r="P43" s="329"/>
      <c r="Q43" s="329">
        <v>34744358249</v>
      </c>
    </row>
    <row r="44" spans="1:17" ht="20.25">
      <c r="A44" s="223" t="s">
        <v>52</v>
      </c>
      <c r="C44" s="329">
        <v>1950500</v>
      </c>
      <c r="D44" s="329"/>
      <c r="E44" s="329">
        <v>29645697287</v>
      </c>
      <c r="F44" s="329"/>
      <c r="G44" s="329">
        <v>26932154734</v>
      </c>
      <c r="H44" s="329"/>
      <c r="I44" s="329">
        <v>2713542553</v>
      </c>
      <c r="J44" s="329"/>
      <c r="K44" s="329">
        <v>1950500</v>
      </c>
      <c r="L44" s="329"/>
      <c r="M44" s="329">
        <v>29645697287</v>
      </c>
      <c r="N44" s="329"/>
      <c r="O44" s="329">
        <v>22440060180</v>
      </c>
      <c r="P44" s="329"/>
      <c r="Q44" s="329">
        <v>7205637107</v>
      </c>
    </row>
    <row r="45" spans="1:17" ht="20.25">
      <c r="A45" s="224" t="s">
        <v>53</v>
      </c>
      <c r="C45" s="329">
        <v>4575912</v>
      </c>
      <c r="D45" s="329"/>
      <c r="E45" s="329">
        <v>17767164874</v>
      </c>
      <c r="F45" s="329"/>
      <c r="G45" s="329">
        <v>15508718635</v>
      </c>
      <c r="H45" s="329"/>
      <c r="I45" s="329">
        <v>2258446239</v>
      </c>
      <c r="J45" s="329"/>
      <c r="K45" s="329">
        <v>4575912</v>
      </c>
      <c r="L45" s="329"/>
      <c r="M45" s="329">
        <v>17767164874</v>
      </c>
      <c r="N45" s="329"/>
      <c r="O45" s="329">
        <v>15224813736</v>
      </c>
      <c r="P45" s="329"/>
      <c r="Q45" s="329">
        <v>2542351138</v>
      </c>
    </row>
    <row r="46" spans="1:17" ht="20.25">
      <c r="A46" s="225" t="s">
        <v>54</v>
      </c>
      <c r="C46" s="329">
        <v>4000000</v>
      </c>
      <c r="D46" s="329"/>
      <c r="E46" s="329">
        <v>58569426000</v>
      </c>
      <c r="F46" s="329"/>
      <c r="G46" s="329">
        <v>40733912806</v>
      </c>
      <c r="H46" s="329"/>
      <c r="I46" s="329">
        <v>17835513194</v>
      </c>
      <c r="J46" s="329"/>
      <c r="K46" s="329">
        <v>4000000</v>
      </c>
      <c r="L46" s="329"/>
      <c r="M46" s="329">
        <v>58569426000</v>
      </c>
      <c r="N46" s="329"/>
      <c r="O46" s="329">
        <v>44752466381</v>
      </c>
      <c r="P46" s="329"/>
      <c r="Q46" s="329">
        <v>13816959619</v>
      </c>
    </row>
    <row r="47" spans="1:17" ht="20.25">
      <c r="A47" s="226" t="s">
        <v>55</v>
      </c>
      <c r="C47" s="329">
        <v>11288342</v>
      </c>
      <c r="D47" s="329"/>
      <c r="E47" s="329">
        <v>194014139353</v>
      </c>
      <c r="F47" s="329"/>
      <c r="G47" s="329">
        <v>145792082228</v>
      </c>
      <c r="H47" s="329"/>
      <c r="I47" s="329">
        <v>48222057125</v>
      </c>
      <c r="J47" s="329"/>
      <c r="K47" s="329">
        <v>11288342</v>
      </c>
      <c r="L47" s="329"/>
      <c r="M47" s="329">
        <v>194014139353</v>
      </c>
      <c r="N47" s="329"/>
      <c r="O47" s="329">
        <v>116552953721</v>
      </c>
      <c r="P47" s="329"/>
      <c r="Q47" s="329">
        <v>77461185632</v>
      </c>
    </row>
    <row r="48" spans="1:17" ht="20.25">
      <c r="A48" s="227" t="s">
        <v>56</v>
      </c>
      <c r="C48" s="329">
        <v>0</v>
      </c>
      <c r="D48" s="329"/>
      <c r="E48" s="329">
        <v>0</v>
      </c>
      <c r="F48" s="329"/>
      <c r="G48" s="329">
        <v>0</v>
      </c>
      <c r="H48" s="329"/>
      <c r="I48" s="329">
        <v>0</v>
      </c>
      <c r="J48" s="329"/>
      <c r="K48" s="329">
        <v>0</v>
      </c>
      <c r="L48" s="329"/>
      <c r="M48" s="329">
        <v>0</v>
      </c>
      <c r="N48" s="329"/>
      <c r="O48" s="329">
        <v>-7066511040</v>
      </c>
      <c r="P48" s="329"/>
      <c r="Q48" s="329">
        <v>7066511040</v>
      </c>
    </row>
    <row r="49" spans="1:17" ht="20.25">
      <c r="A49" s="228" t="s">
        <v>57</v>
      </c>
      <c r="C49" s="329">
        <v>1800000</v>
      </c>
      <c r="D49" s="329"/>
      <c r="E49" s="329">
        <v>40885276500</v>
      </c>
      <c r="F49" s="329"/>
      <c r="G49" s="329">
        <v>41759914459</v>
      </c>
      <c r="H49" s="329"/>
      <c r="I49" s="329">
        <v>-874637959</v>
      </c>
      <c r="J49" s="329"/>
      <c r="K49" s="329">
        <v>1800000</v>
      </c>
      <c r="L49" s="329"/>
      <c r="M49" s="329">
        <v>40885276500</v>
      </c>
      <c r="N49" s="329"/>
      <c r="O49" s="329">
        <v>41759914459</v>
      </c>
      <c r="P49" s="329"/>
      <c r="Q49" s="329">
        <v>-874637959</v>
      </c>
    </row>
    <row r="50" spans="1:17" ht="20.25">
      <c r="A50" s="229" t="s">
        <v>58</v>
      </c>
      <c r="C50" s="329">
        <v>634714</v>
      </c>
      <c r="D50" s="329"/>
      <c r="E50" s="329">
        <v>109600144735</v>
      </c>
      <c r="F50" s="329"/>
      <c r="G50" s="329">
        <v>90432264952</v>
      </c>
      <c r="H50" s="329"/>
      <c r="I50" s="329">
        <v>19167879783</v>
      </c>
      <c r="J50" s="329"/>
      <c r="K50" s="329">
        <v>634714</v>
      </c>
      <c r="L50" s="329"/>
      <c r="M50" s="329">
        <v>109600144735</v>
      </c>
      <c r="N50" s="329"/>
      <c r="O50" s="329">
        <v>67864587150</v>
      </c>
      <c r="P50" s="329"/>
      <c r="Q50" s="329">
        <v>41735557585</v>
      </c>
    </row>
    <row r="51" spans="1:17" ht="20.25">
      <c r="A51" s="230" t="s">
        <v>59</v>
      </c>
      <c r="C51" s="329">
        <v>6692722</v>
      </c>
      <c r="D51" s="329"/>
      <c r="E51" s="329">
        <v>13638445623</v>
      </c>
      <c r="F51" s="329"/>
      <c r="G51" s="329">
        <v>20498979511</v>
      </c>
      <c r="H51" s="329"/>
      <c r="I51" s="329">
        <v>-6860533888</v>
      </c>
      <c r="J51" s="329"/>
      <c r="K51" s="329">
        <v>6692722</v>
      </c>
      <c r="L51" s="329"/>
      <c r="M51" s="329">
        <v>13638445623</v>
      </c>
      <c r="N51" s="329"/>
      <c r="O51" s="329">
        <v>9387242329</v>
      </c>
      <c r="P51" s="329"/>
      <c r="Q51" s="329">
        <v>4251203294</v>
      </c>
    </row>
    <row r="52" spans="1:17" ht="20.25">
      <c r="A52" s="231" t="s">
        <v>60</v>
      </c>
      <c r="C52" s="329">
        <v>2052697</v>
      </c>
      <c r="D52" s="329"/>
      <c r="E52" s="329">
        <v>23873656398</v>
      </c>
      <c r="F52" s="329"/>
      <c r="G52" s="329">
        <v>19302973464</v>
      </c>
      <c r="H52" s="329"/>
      <c r="I52" s="329">
        <v>4570682934</v>
      </c>
      <c r="J52" s="329"/>
      <c r="K52" s="329">
        <v>2052697</v>
      </c>
      <c r="L52" s="329"/>
      <c r="M52" s="329">
        <v>23873656398</v>
      </c>
      <c r="N52" s="329"/>
      <c r="O52" s="329">
        <v>17242085176</v>
      </c>
      <c r="P52" s="329"/>
      <c r="Q52" s="329">
        <v>6631571222</v>
      </c>
    </row>
    <row r="53" spans="1:17" ht="21" thickBot="1">
      <c r="A53" s="232" t="s">
        <v>61</v>
      </c>
      <c r="C53" s="333">
        <f>SUM(C9:$C$52)</f>
        <v>473291943</v>
      </c>
      <c r="D53" s="329"/>
      <c r="E53" s="333">
        <f>SUM(E9:$E$52)</f>
        <v>3629714060122</v>
      </c>
      <c r="F53" s="329"/>
      <c r="G53" s="333">
        <f>SUM(G9:$G$52)</f>
        <v>2816060346599</v>
      </c>
      <c r="H53" s="329"/>
      <c r="I53" s="333">
        <f>SUM(I9:$I$52)</f>
        <v>813653713523</v>
      </c>
      <c r="J53" s="329"/>
      <c r="K53" s="333">
        <f>SUM(K9:$K$52)</f>
        <v>473291943</v>
      </c>
      <c r="L53" s="329"/>
      <c r="M53" s="333">
        <f>SUM(M9:$M$52)</f>
        <v>3629714060122</v>
      </c>
      <c r="N53" s="329"/>
      <c r="O53" s="333">
        <f>SUM(O9:$O$52)</f>
        <v>2431149550160</v>
      </c>
      <c r="P53" s="329"/>
      <c r="Q53" s="333">
        <f>SUM(Q9:$Q$52)</f>
        <v>1198564509962</v>
      </c>
    </row>
    <row r="54" spans="1:17" ht="15.75" thickTop="1">
      <c r="C54" s="233"/>
      <c r="E54" s="234"/>
      <c r="G54" s="235"/>
      <c r="I54" s="236"/>
      <c r="K54" s="237"/>
      <c r="M54" s="238"/>
      <c r="O54" s="239"/>
      <c r="Q54" s="240"/>
    </row>
    <row r="55" spans="1:17">
      <c r="I55" s="337"/>
    </row>
    <row r="56" spans="1:17">
      <c r="A56" s="401" t="s">
        <v>144</v>
      </c>
      <c r="B56" s="393"/>
      <c r="C56" s="393"/>
      <c r="D56" s="393"/>
      <c r="E56" s="393"/>
      <c r="F56" s="393"/>
      <c r="G56" s="393"/>
      <c r="H56" s="393"/>
      <c r="I56" s="393"/>
      <c r="J56" s="393"/>
      <c r="K56" s="393"/>
      <c r="L56" s="393"/>
      <c r="M56" s="393"/>
      <c r="N56" s="393"/>
      <c r="O56" s="393"/>
      <c r="P56" s="393"/>
      <c r="Q56" s="394"/>
    </row>
  </sheetData>
  <mergeCells count="7">
    <mergeCell ref="A56:Q56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60"/>
  <sheetViews>
    <sheetView rightToLeft="1" workbookViewId="0">
      <selection activeCell="V8" sqref="V8:W9"/>
    </sheetView>
  </sheetViews>
  <sheetFormatPr defaultRowHeight="15"/>
  <cols>
    <col min="1" max="1" width="20.7109375" bestFit="1" customWidth="1"/>
    <col min="2" max="2" width="1.42578125" customWidth="1"/>
    <col min="3" max="3" width="14.42578125" bestFit="1" customWidth="1"/>
    <col min="4" max="4" width="1.42578125" customWidth="1"/>
    <col min="5" max="5" width="16.5703125" bestFit="1" customWidth="1"/>
    <col min="6" max="6" width="1.42578125" customWidth="1"/>
    <col min="7" max="7" width="15.5703125" bestFit="1" customWidth="1"/>
    <col min="8" max="8" width="1.42578125" customWidth="1"/>
    <col min="9" max="9" width="16.5703125" bestFit="1" customWidth="1"/>
    <col min="10" max="10" width="1.42578125" customWidth="1"/>
    <col min="11" max="11" width="10.5703125" bestFit="1" customWidth="1"/>
    <col min="12" max="12" width="1.42578125" customWidth="1"/>
    <col min="13" max="13" width="15.5703125" bestFit="1" customWidth="1"/>
    <col min="14" max="14" width="1.42578125" customWidth="1"/>
    <col min="15" max="15" width="18.140625" bestFit="1" customWidth="1"/>
    <col min="16" max="16" width="1.42578125" customWidth="1"/>
    <col min="17" max="17" width="16.5703125" bestFit="1" customWidth="1"/>
    <col min="18" max="18" width="1.42578125" customWidth="1"/>
    <col min="19" max="19" width="18.140625" bestFit="1" customWidth="1"/>
    <col min="20" max="20" width="1.42578125" customWidth="1"/>
    <col min="21" max="21" width="10.5703125" bestFit="1" customWidth="1"/>
    <col min="22" max="22" width="14.85546875" bestFit="1" customWidth="1"/>
    <col min="23" max="23" width="16.42578125" bestFit="1" customWidth="1"/>
  </cols>
  <sheetData>
    <row r="1" spans="1:23" ht="20.100000000000001" customHeight="1">
      <c r="A1" s="408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</row>
    <row r="2" spans="1:23" ht="20.100000000000001" customHeight="1">
      <c r="A2" s="409" t="s">
        <v>94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</row>
    <row r="3" spans="1:23" ht="20.100000000000001" customHeight="1">
      <c r="A3" s="410" t="s">
        <v>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</row>
    <row r="5" spans="1:23" ht="15.75">
      <c r="A5" s="411" t="s">
        <v>147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</row>
    <row r="7" spans="1:23" ht="15.75">
      <c r="C7" s="412" t="s">
        <v>108</v>
      </c>
      <c r="D7" s="348"/>
      <c r="E7" s="348"/>
      <c r="F7" s="348"/>
      <c r="G7" s="348"/>
      <c r="H7" s="348"/>
      <c r="I7" s="348"/>
      <c r="J7" s="348"/>
      <c r="K7" s="348"/>
      <c r="M7" s="413" t="s">
        <v>7</v>
      </c>
      <c r="N7" s="348"/>
      <c r="O7" s="348"/>
      <c r="P7" s="348"/>
      <c r="Q7" s="348"/>
      <c r="R7" s="348"/>
      <c r="S7" s="348"/>
      <c r="T7" s="348"/>
      <c r="U7" s="348"/>
    </row>
    <row r="8" spans="1:23" ht="31.5">
      <c r="A8" s="241" t="s">
        <v>148</v>
      </c>
      <c r="C8" s="242" t="s">
        <v>106</v>
      </c>
      <c r="E8" s="243" t="s">
        <v>149</v>
      </c>
      <c r="G8" s="244" t="s">
        <v>150</v>
      </c>
      <c r="I8" s="245" t="s">
        <v>151</v>
      </c>
      <c r="K8" s="246" t="s">
        <v>152</v>
      </c>
      <c r="M8" s="247" t="s">
        <v>106</v>
      </c>
      <c r="O8" s="248" t="s">
        <v>149</v>
      </c>
      <c r="Q8" s="249" t="s">
        <v>150</v>
      </c>
      <c r="S8" s="250" t="s">
        <v>151</v>
      </c>
      <c r="U8" s="251" t="s">
        <v>152</v>
      </c>
      <c r="V8" s="334"/>
      <c r="W8" s="334"/>
    </row>
    <row r="9" spans="1:23" ht="20.25">
      <c r="A9" s="252" t="s">
        <v>17</v>
      </c>
      <c r="C9" s="329">
        <v>0</v>
      </c>
      <c r="D9" s="329"/>
      <c r="E9" s="329">
        <v>21462796841</v>
      </c>
      <c r="F9" s="329"/>
      <c r="G9" s="329">
        <v>0</v>
      </c>
      <c r="H9" s="329"/>
      <c r="I9" s="329">
        <v>21462796841</v>
      </c>
      <c r="K9" s="330">
        <v>2.4518396533796775E-2</v>
      </c>
      <c r="M9" s="329">
        <v>0</v>
      </c>
      <c r="N9" s="329"/>
      <c r="O9" s="329">
        <v>18916484144</v>
      </c>
      <c r="P9" s="329"/>
      <c r="Q9" s="329">
        <v>0</v>
      </c>
      <c r="R9" s="329"/>
      <c r="S9" s="329">
        <v>18916484144</v>
      </c>
      <c r="U9" s="330">
        <v>1.2807804567732227E-2</v>
      </c>
      <c r="V9" s="336"/>
      <c r="W9" s="336"/>
    </row>
    <row r="10" spans="1:23" ht="20.25">
      <c r="A10" s="253" t="s">
        <v>153</v>
      </c>
      <c r="C10" s="329">
        <v>0</v>
      </c>
      <c r="D10" s="329"/>
      <c r="E10" s="329">
        <v>46537562901</v>
      </c>
      <c r="F10" s="329"/>
      <c r="G10" s="329">
        <v>11569626889</v>
      </c>
      <c r="H10" s="329"/>
      <c r="I10" s="329">
        <v>58107189790</v>
      </c>
      <c r="K10" s="330">
        <v>6.6379751496982789E-2</v>
      </c>
      <c r="M10" s="329">
        <v>0</v>
      </c>
      <c r="N10" s="329"/>
      <c r="O10" s="329">
        <v>48117711665</v>
      </c>
      <c r="P10" s="329"/>
      <c r="Q10" s="329">
        <v>20253813562</v>
      </c>
      <c r="R10" s="329"/>
      <c r="S10" s="329">
        <v>68371525227</v>
      </c>
      <c r="U10" s="330">
        <v>4.6292383216621366E-2</v>
      </c>
      <c r="V10" s="336"/>
      <c r="W10" s="336"/>
    </row>
    <row r="11" spans="1:23" ht="20.25">
      <c r="A11" s="254" t="s">
        <v>19</v>
      </c>
      <c r="C11" s="329">
        <v>0</v>
      </c>
      <c r="D11" s="329"/>
      <c r="E11" s="329">
        <v>18655397285</v>
      </c>
      <c r="F11" s="329"/>
      <c r="G11" s="329">
        <v>0</v>
      </c>
      <c r="H11" s="329"/>
      <c r="I11" s="329">
        <v>18655397285</v>
      </c>
      <c r="K11" s="330">
        <v>2.1311315180292899E-2</v>
      </c>
      <c r="M11" s="329">
        <v>0</v>
      </c>
      <c r="N11" s="329"/>
      <c r="O11" s="329">
        <v>18014030976</v>
      </c>
      <c r="P11" s="329"/>
      <c r="Q11" s="329">
        <v>1201853286</v>
      </c>
      <c r="R11" s="329"/>
      <c r="S11" s="329">
        <v>19215884262</v>
      </c>
      <c r="U11" s="330">
        <v>1.3010519732437728E-2</v>
      </c>
      <c r="V11" s="336"/>
      <c r="W11" s="336"/>
    </row>
    <row r="12" spans="1:23" ht="30">
      <c r="A12" s="255" t="s">
        <v>20</v>
      </c>
      <c r="C12" s="329">
        <v>0</v>
      </c>
      <c r="D12" s="329"/>
      <c r="E12" s="329">
        <v>-57212792</v>
      </c>
      <c r="F12" s="329"/>
      <c r="G12" s="329">
        <v>53047564</v>
      </c>
      <c r="H12" s="329"/>
      <c r="I12" s="329">
        <v>-4165228</v>
      </c>
      <c r="K12" s="330">
        <v>-4.7582201198767463E-6</v>
      </c>
      <c r="M12" s="329">
        <v>0</v>
      </c>
      <c r="N12" s="329"/>
      <c r="O12" s="329">
        <v>0</v>
      </c>
      <c r="P12" s="329"/>
      <c r="Q12" s="329">
        <v>53047564</v>
      </c>
      <c r="R12" s="329"/>
      <c r="S12" s="329">
        <v>53047564</v>
      </c>
      <c r="U12" s="330">
        <v>3.591697206173323E-5</v>
      </c>
      <c r="V12" s="336"/>
      <c r="W12" s="336"/>
    </row>
    <row r="13" spans="1:23" ht="30">
      <c r="A13" s="256" t="s">
        <v>154</v>
      </c>
      <c r="C13" s="329">
        <v>0</v>
      </c>
      <c r="D13" s="329"/>
      <c r="E13" s="329">
        <v>0</v>
      </c>
      <c r="F13" s="329"/>
      <c r="G13" s="329">
        <v>86733611</v>
      </c>
      <c r="H13" s="329"/>
      <c r="I13" s="329">
        <v>86733611</v>
      </c>
      <c r="K13" s="330">
        <v>9.9081638011115614E-5</v>
      </c>
      <c r="M13" s="329">
        <v>0</v>
      </c>
      <c r="N13" s="329"/>
      <c r="O13" s="329">
        <v>0</v>
      </c>
      <c r="P13" s="329"/>
      <c r="Q13" s="329">
        <v>86733611</v>
      </c>
      <c r="R13" s="329"/>
      <c r="S13" s="329">
        <v>86733611</v>
      </c>
      <c r="U13" s="330">
        <v>5.8724820674145146E-5</v>
      </c>
      <c r="V13" s="336"/>
      <c r="W13" s="336"/>
    </row>
    <row r="14" spans="1:23" ht="30">
      <c r="A14" s="257" t="s">
        <v>154</v>
      </c>
      <c r="C14" s="329">
        <v>0</v>
      </c>
      <c r="D14" s="329"/>
      <c r="E14" s="329">
        <v>370512</v>
      </c>
      <c r="F14" s="329"/>
      <c r="G14" s="329">
        <v>0</v>
      </c>
      <c r="H14" s="329"/>
      <c r="I14" s="329">
        <v>370512</v>
      </c>
      <c r="K14" s="330">
        <v>4.2326078021557837E-7</v>
      </c>
      <c r="M14" s="329">
        <v>0</v>
      </c>
      <c r="N14" s="329"/>
      <c r="O14" s="329">
        <v>370512</v>
      </c>
      <c r="P14" s="329"/>
      <c r="Q14" s="329">
        <v>0</v>
      </c>
      <c r="R14" s="329"/>
      <c r="S14" s="329">
        <v>370512</v>
      </c>
      <c r="U14" s="330">
        <v>2.5086296427366397E-7</v>
      </c>
      <c r="V14" s="336"/>
      <c r="W14" s="336"/>
    </row>
    <row r="15" spans="1:23" ht="20.25">
      <c r="A15" s="258" t="s">
        <v>23</v>
      </c>
      <c r="C15" s="329">
        <v>0</v>
      </c>
      <c r="D15" s="329"/>
      <c r="E15" s="329">
        <v>5732007782</v>
      </c>
      <c r="F15" s="329"/>
      <c r="G15" s="329">
        <v>0</v>
      </c>
      <c r="H15" s="329"/>
      <c r="I15" s="329">
        <v>5732007782</v>
      </c>
      <c r="K15" s="330">
        <v>6.5480580548297673E-3</v>
      </c>
      <c r="M15" s="329">
        <v>0</v>
      </c>
      <c r="N15" s="329"/>
      <c r="O15" s="329">
        <v>24081021198</v>
      </c>
      <c r="P15" s="329"/>
      <c r="Q15" s="329">
        <v>720730048</v>
      </c>
      <c r="R15" s="329"/>
      <c r="S15" s="329">
        <v>24801751246</v>
      </c>
      <c r="U15" s="330">
        <v>1.6792548788567167E-2</v>
      </c>
      <c r="V15" s="336"/>
      <c r="W15" s="336"/>
    </row>
    <row r="16" spans="1:23" ht="20.25">
      <c r="A16" s="259" t="s">
        <v>25</v>
      </c>
      <c r="C16" s="329">
        <v>0</v>
      </c>
      <c r="D16" s="329"/>
      <c r="E16" s="329">
        <v>1921548353</v>
      </c>
      <c r="F16" s="329"/>
      <c r="G16" s="329">
        <v>0</v>
      </c>
      <c r="H16" s="329"/>
      <c r="I16" s="329">
        <v>1921548353</v>
      </c>
      <c r="K16" s="330">
        <v>2.1951139372347983E-3</v>
      </c>
      <c r="M16" s="329">
        <v>0</v>
      </c>
      <c r="N16" s="329"/>
      <c r="O16" s="329">
        <v>200102265</v>
      </c>
      <c r="P16" s="329"/>
      <c r="Q16" s="329">
        <v>0</v>
      </c>
      <c r="R16" s="329"/>
      <c r="S16" s="329">
        <v>200102265</v>
      </c>
      <c r="U16" s="330">
        <v>1.3548345898587423E-4</v>
      </c>
      <c r="V16" s="336"/>
      <c r="W16" s="336"/>
    </row>
    <row r="17" spans="1:23" ht="20.25">
      <c r="A17" s="260" t="s">
        <v>26</v>
      </c>
      <c r="C17" s="329">
        <v>0</v>
      </c>
      <c r="D17" s="329"/>
      <c r="E17" s="329">
        <v>14981423824</v>
      </c>
      <c r="F17" s="329"/>
      <c r="G17" s="329">
        <v>0</v>
      </c>
      <c r="H17" s="329"/>
      <c r="I17" s="329">
        <v>14981423824</v>
      </c>
      <c r="K17" s="330">
        <v>1.7114288164719344E-2</v>
      </c>
      <c r="M17" s="329">
        <v>7436829450</v>
      </c>
      <c r="N17" s="329"/>
      <c r="O17" s="329">
        <v>26626373346</v>
      </c>
      <c r="P17" s="329"/>
      <c r="Q17" s="329">
        <v>0</v>
      </c>
      <c r="R17" s="329"/>
      <c r="S17" s="329">
        <v>34063202796</v>
      </c>
      <c r="U17" s="330">
        <v>2.3063209898895362E-2</v>
      </c>
      <c r="V17" s="336"/>
      <c r="W17" s="336"/>
    </row>
    <row r="18" spans="1:23" ht="20.25">
      <c r="A18" s="261" t="s">
        <v>27</v>
      </c>
      <c r="C18" s="329">
        <v>0</v>
      </c>
      <c r="D18" s="329"/>
      <c r="E18" s="329">
        <v>4343998500</v>
      </c>
      <c r="F18" s="329"/>
      <c r="G18" s="329">
        <v>0</v>
      </c>
      <c r="H18" s="329"/>
      <c r="I18" s="329">
        <v>4343998500</v>
      </c>
      <c r="K18" s="330">
        <v>4.9624416870851741E-3</v>
      </c>
      <c r="M18" s="329">
        <v>0</v>
      </c>
      <c r="N18" s="329"/>
      <c r="O18" s="329">
        <v>11441515500</v>
      </c>
      <c r="P18" s="329"/>
      <c r="Q18" s="329">
        <v>0</v>
      </c>
      <c r="R18" s="329"/>
      <c r="S18" s="329">
        <v>11441515500</v>
      </c>
      <c r="U18" s="330">
        <v>7.7467193886110904E-3</v>
      </c>
      <c r="V18" s="336"/>
      <c r="W18" s="336"/>
    </row>
    <row r="19" spans="1:23" ht="20.25">
      <c r="A19" s="262" t="s">
        <v>28</v>
      </c>
      <c r="C19" s="329">
        <v>0</v>
      </c>
      <c r="D19" s="329"/>
      <c r="E19" s="329">
        <v>7120155317</v>
      </c>
      <c r="F19" s="329"/>
      <c r="G19" s="329">
        <v>0</v>
      </c>
      <c r="H19" s="329"/>
      <c r="I19" s="329">
        <v>7120155317</v>
      </c>
      <c r="K19" s="330">
        <v>8.1338323582758956E-3</v>
      </c>
      <c r="M19" s="329">
        <v>0</v>
      </c>
      <c r="N19" s="329"/>
      <c r="O19" s="329">
        <v>6795390835</v>
      </c>
      <c r="P19" s="329"/>
      <c r="Q19" s="329">
        <v>0</v>
      </c>
      <c r="R19" s="329"/>
      <c r="S19" s="329">
        <v>6795390835</v>
      </c>
      <c r="U19" s="330">
        <v>4.6009626901859814E-3</v>
      </c>
      <c r="V19" s="336"/>
      <c r="W19" s="336"/>
    </row>
    <row r="20" spans="1:23" ht="20.25">
      <c r="A20" s="263" t="s">
        <v>30</v>
      </c>
      <c r="C20" s="329">
        <v>0</v>
      </c>
      <c r="D20" s="329"/>
      <c r="E20" s="329">
        <v>106340486850</v>
      </c>
      <c r="F20" s="329"/>
      <c r="G20" s="329">
        <v>0</v>
      </c>
      <c r="H20" s="329"/>
      <c r="I20" s="329">
        <v>106340486850</v>
      </c>
      <c r="K20" s="330">
        <v>0.121479891157737</v>
      </c>
      <c r="M20" s="329">
        <v>0</v>
      </c>
      <c r="N20" s="329"/>
      <c r="O20" s="329">
        <v>186725741868</v>
      </c>
      <c r="P20" s="329"/>
      <c r="Q20" s="329">
        <v>0</v>
      </c>
      <c r="R20" s="329"/>
      <c r="S20" s="329">
        <v>186725741868</v>
      </c>
      <c r="U20" s="330">
        <v>0.12642660186770058</v>
      </c>
      <c r="V20" s="336"/>
      <c r="W20" s="336"/>
    </row>
    <row r="21" spans="1:23" ht="20.25">
      <c r="A21" s="264" t="s">
        <v>31</v>
      </c>
      <c r="C21" s="329">
        <v>0</v>
      </c>
      <c r="D21" s="329"/>
      <c r="E21" s="329">
        <v>74194089479</v>
      </c>
      <c r="F21" s="329"/>
      <c r="G21" s="329">
        <v>22534592772</v>
      </c>
      <c r="H21" s="329"/>
      <c r="I21" s="329">
        <v>96728682251</v>
      </c>
      <c r="K21" s="330">
        <v>0.1104996802229969</v>
      </c>
      <c r="M21" s="329">
        <v>0</v>
      </c>
      <c r="N21" s="329"/>
      <c r="O21" s="329">
        <v>120557622019</v>
      </c>
      <c r="P21" s="329"/>
      <c r="Q21" s="329">
        <v>41689697930</v>
      </c>
      <c r="R21" s="329"/>
      <c r="S21" s="329">
        <v>162247319949</v>
      </c>
      <c r="U21" s="330">
        <v>0.10985297001949657</v>
      </c>
      <c r="V21" s="336"/>
      <c r="W21" s="336"/>
    </row>
    <row r="22" spans="1:23" ht="20.25">
      <c r="A22" s="265" t="s">
        <v>32</v>
      </c>
      <c r="C22" s="329">
        <v>0</v>
      </c>
      <c r="D22" s="329"/>
      <c r="E22" s="329">
        <v>4282851409</v>
      </c>
      <c r="F22" s="329"/>
      <c r="G22" s="329">
        <v>0</v>
      </c>
      <c r="H22" s="329"/>
      <c r="I22" s="329">
        <v>4282851409</v>
      </c>
      <c r="K22" s="330">
        <v>4.8925892519560204E-3</v>
      </c>
      <c r="M22" s="329">
        <v>0</v>
      </c>
      <c r="N22" s="329"/>
      <c r="O22" s="329">
        <v>10724295409</v>
      </c>
      <c r="P22" s="329"/>
      <c r="Q22" s="329">
        <v>0</v>
      </c>
      <c r="R22" s="329"/>
      <c r="S22" s="329">
        <v>10724295409</v>
      </c>
      <c r="U22" s="330">
        <v>7.2611103987136319E-3</v>
      </c>
      <c r="V22" s="336"/>
      <c r="W22" s="336"/>
    </row>
    <row r="23" spans="1:23" ht="20.25">
      <c r="A23" s="266" t="s">
        <v>33</v>
      </c>
      <c r="C23" s="329">
        <v>0</v>
      </c>
      <c r="D23" s="329"/>
      <c r="E23" s="329">
        <v>28268296875</v>
      </c>
      <c r="F23" s="329"/>
      <c r="G23" s="329">
        <v>0</v>
      </c>
      <c r="H23" s="329"/>
      <c r="I23" s="329">
        <v>28268296875</v>
      </c>
      <c r="K23" s="330">
        <v>3.229277699690724E-2</v>
      </c>
      <c r="M23" s="329">
        <v>0</v>
      </c>
      <c r="N23" s="329"/>
      <c r="O23" s="329">
        <v>26636578278</v>
      </c>
      <c r="P23" s="329"/>
      <c r="Q23" s="329">
        <v>0</v>
      </c>
      <c r="R23" s="329"/>
      <c r="S23" s="329">
        <v>26636578278</v>
      </c>
      <c r="U23" s="330">
        <v>1.8034857129935244E-2</v>
      </c>
      <c r="V23" s="336"/>
      <c r="W23" s="336"/>
    </row>
    <row r="24" spans="1:23" ht="20.25">
      <c r="A24" s="267" t="s">
        <v>34</v>
      </c>
      <c r="C24" s="329">
        <v>0</v>
      </c>
      <c r="D24" s="329"/>
      <c r="E24" s="329">
        <v>2377767600</v>
      </c>
      <c r="F24" s="329"/>
      <c r="G24" s="329">
        <v>0</v>
      </c>
      <c r="H24" s="329"/>
      <c r="I24" s="329">
        <v>2377767600</v>
      </c>
      <c r="K24" s="330">
        <v>2.7162838708255691E-3</v>
      </c>
      <c r="M24" s="329">
        <v>0</v>
      </c>
      <c r="N24" s="329"/>
      <c r="O24" s="329">
        <v>13131069150</v>
      </c>
      <c r="P24" s="329"/>
      <c r="Q24" s="329">
        <v>1886787740</v>
      </c>
      <c r="R24" s="329"/>
      <c r="S24" s="329">
        <v>15017856890</v>
      </c>
      <c r="U24" s="330">
        <v>1.016815675730629E-2</v>
      </c>
      <c r="V24" s="336"/>
      <c r="W24" s="336"/>
    </row>
    <row r="25" spans="1:23" ht="30">
      <c r="A25" s="268" t="s">
        <v>35</v>
      </c>
      <c r="C25" s="329">
        <v>0</v>
      </c>
      <c r="D25" s="329"/>
      <c r="E25" s="329">
        <v>36050879099</v>
      </c>
      <c r="F25" s="329"/>
      <c r="G25" s="329">
        <v>0</v>
      </c>
      <c r="H25" s="329"/>
      <c r="I25" s="329">
        <v>36050879099</v>
      </c>
      <c r="K25" s="330">
        <v>4.1183344169420225E-2</v>
      </c>
      <c r="M25" s="329">
        <v>0</v>
      </c>
      <c r="N25" s="329"/>
      <c r="O25" s="329">
        <v>53761534266</v>
      </c>
      <c r="P25" s="329"/>
      <c r="Q25" s="329">
        <v>0</v>
      </c>
      <c r="R25" s="329"/>
      <c r="S25" s="329">
        <v>53761534266</v>
      </c>
      <c r="U25" s="330">
        <v>3.6400380689070581E-2</v>
      </c>
      <c r="V25" s="336"/>
      <c r="W25" s="336"/>
    </row>
    <row r="26" spans="1:23" ht="20.25">
      <c r="A26" s="269" t="s">
        <v>37</v>
      </c>
      <c r="C26" s="329">
        <v>0</v>
      </c>
      <c r="D26" s="329"/>
      <c r="E26" s="329">
        <v>32648578200</v>
      </c>
      <c r="F26" s="329"/>
      <c r="G26" s="329">
        <v>0</v>
      </c>
      <c r="H26" s="329"/>
      <c r="I26" s="329">
        <v>32648578200</v>
      </c>
      <c r="K26" s="330">
        <v>3.7296666995566469E-2</v>
      </c>
      <c r="M26" s="329">
        <v>0</v>
      </c>
      <c r="N26" s="329"/>
      <c r="O26" s="329">
        <v>52059392550</v>
      </c>
      <c r="P26" s="329"/>
      <c r="Q26" s="329">
        <v>3734681600</v>
      </c>
      <c r="R26" s="329"/>
      <c r="S26" s="329">
        <v>55794074150</v>
      </c>
      <c r="U26" s="330">
        <v>3.7776554686956447E-2</v>
      </c>
      <c r="V26" s="336"/>
      <c r="W26" s="336"/>
    </row>
    <row r="27" spans="1:23" ht="20.25">
      <c r="A27" s="270" t="s">
        <v>38</v>
      </c>
      <c r="C27" s="329">
        <v>0</v>
      </c>
      <c r="D27" s="329"/>
      <c r="E27" s="329">
        <v>8711854437</v>
      </c>
      <c r="F27" s="329"/>
      <c r="G27" s="329">
        <v>241283071</v>
      </c>
      <c r="H27" s="329"/>
      <c r="I27" s="329">
        <v>8953137508</v>
      </c>
      <c r="K27" s="330">
        <v>1.0227771211225112E-2</v>
      </c>
      <c r="M27" s="329">
        <v>0</v>
      </c>
      <c r="N27" s="329"/>
      <c r="O27" s="329">
        <v>10911935598</v>
      </c>
      <c r="P27" s="329"/>
      <c r="Q27" s="329">
        <v>11807005466</v>
      </c>
      <c r="R27" s="329"/>
      <c r="S27" s="329">
        <v>22718941064</v>
      </c>
      <c r="U27" s="330">
        <v>1.538233822514172E-2</v>
      </c>
      <c r="V27" s="336"/>
      <c r="W27" s="336"/>
    </row>
    <row r="28" spans="1:23" ht="20.25">
      <c r="A28" s="271" t="s">
        <v>40</v>
      </c>
      <c r="C28" s="329">
        <v>0</v>
      </c>
      <c r="D28" s="329"/>
      <c r="E28" s="329">
        <v>115579539643</v>
      </c>
      <c r="F28" s="329"/>
      <c r="G28" s="329">
        <v>0</v>
      </c>
      <c r="H28" s="329"/>
      <c r="I28" s="329">
        <v>115579539643</v>
      </c>
      <c r="K28" s="330">
        <v>0.13203428263120642</v>
      </c>
      <c r="M28" s="329">
        <v>0</v>
      </c>
      <c r="N28" s="329"/>
      <c r="O28" s="329">
        <v>184215783819</v>
      </c>
      <c r="P28" s="329"/>
      <c r="Q28" s="329">
        <v>1303591557</v>
      </c>
      <c r="R28" s="329"/>
      <c r="S28" s="329">
        <v>185519375376</v>
      </c>
      <c r="U28" s="330">
        <v>0.12560980599014859</v>
      </c>
      <c r="V28" s="336"/>
      <c r="W28" s="336"/>
    </row>
    <row r="29" spans="1:23" ht="20.25">
      <c r="A29" s="272" t="s">
        <v>41</v>
      </c>
      <c r="C29" s="329">
        <v>0</v>
      </c>
      <c r="D29" s="329"/>
      <c r="E29" s="329">
        <v>16254226420</v>
      </c>
      <c r="F29" s="329"/>
      <c r="G29" s="329">
        <v>0</v>
      </c>
      <c r="H29" s="329"/>
      <c r="I29" s="329">
        <v>16254226420</v>
      </c>
      <c r="K29" s="330">
        <v>1.8568296185629257E-2</v>
      </c>
      <c r="M29" s="329">
        <v>0</v>
      </c>
      <c r="N29" s="329"/>
      <c r="O29" s="329">
        <v>25496283734</v>
      </c>
      <c r="P29" s="329"/>
      <c r="Q29" s="329">
        <v>22208163479</v>
      </c>
      <c r="R29" s="329"/>
      <c r="S29" s="329">
        <v>47704447213</v>
      </c>
      <c r="U29" s="330">
        <v>3.2299302146461401E-2</v>
      </c>
      <c r="V29" s="336"/>
      <c r="W29" s="336"/>
    </row>
    <row r="30" spans="1:23" ht="20.25">
      <c r="A30" s="273" t="s">
        <v>42</v>
      </c>
      <c r="C30" s="329">
        <v>0</v>
      </c>
      <c r="D30" s="329"/>
      <c r="E30" s="329">
        <v>7644244500</v>
      </c>
      <c r="F30" s="329"/>
      <c r="G30" s="329">
        <v>0</v>
      </c>
      <c r="H30" s="329"/>
      <c r="I30" s="329">
        <v>7644244500</v>
      </c>
      <c r="K30" s="330">
        <v>8.7325346850537743E-3</v>
      </c>
      <c r="M30" s="329">
        <v>0</v>
      </c>
      <c r="N30" s="329"/>
      <c r="O30" s="329">
        <v>7715346707</v>
      </c>
      <c r="P30" s="329"/>
      <c r="Q30" s="329">
        <v>0</v>
      </c>
      <c r="R30" s="329"/>
      <c r="S30" s="329">
        <v>7715346707</v>
      </c>
      <c r="U30" s="330">
        <v>5.2238382166220577E-3</v>
      </c>
      <c r="V30" s="336"/>
      <c r="W30" s="336"/>
    </row>
    <row r="31" spans="1:23" ht="20.25">
      <c r="A31" s="274" t="s">
        <v>43</v>
      </c>
      <c r="C31" s="329">
        <v>2592000000</v>
      </c>
      <c r="D31" s="329"/>
      <c r="E31" s="329">
        <v>1085502600</v>
      </c>
      <c r="F31" s="329"/>
      <c r="G31" s="329">
        <v>0</v>
      </c>
      <c r="H31" s="329"/>
      <c r="I31" s="329">
        <v>3677502600</v>
      </c>
      <c r="K31" s="330">
        <v>4.2010585884419884E-3</v>
      </c>
      <c r="M31" s="329">
        <v>2592000000</v>
      </c>
      <c r="N31" s="329"/>
      <c r="O31" s="329">
        <v>2841392520</v>
      </c>
      <c r="P31" s="329"/>
      <c r="Q31" s="329">
        <v>0</v>
      </c>
      <c r="R31" s="329"/>
      <c r="S31" s="329">
        <v>5433392520</v>
      </c>
      <c r="U31" s="330">
        <v>3.6787930043549275E-3</v>
      </c>
      <c r="V31" s="336"/>
      <c r="W31" s="336"/>
    </row>
    <row r="32" spans="1:23" ht="20.25">
      <c r="A32" s="275" t="s">
        <v>45</v>
      </c>
      <c r="C32" s="329">
        <v>0</v>
      </c>
      <c r="D32" s="329"/>
      <c r="E32" s="329">
        <v>3276163800</v>
      </c>
      <c r="F32" s="329"/>
      <c r="G32" s="329">
        <v>0</v>
      </c>
      <c r="H32" s="329"/>
      <c r="I32" s="329">
        <v>3276163800</v>
      </c>
      <c r="K32" s="330">
        <v>3.7425822810112333E-3</v>
      </c>
      <c r="M32" s="329">
        <v>0</v>
      </c>
      <c r="N32" s="329"/>
      <c r="O32" s="329">
        <v>3276163800</v>
      </c>
      <c r="P32" s="329"/>
      <c r="Q32" s="329">
        <v>0</v>
      </c>
      <c r="R32" s="329"/>
      <c r="S32" s="329">
        <v>3276163800</v>
      </c>
      <c r="U32" s="330">
        <v>2.2181958001740057E-3</v>
      </c>
      <c r="V32" s="336"/>
      <c r="W32" s="336"/>
    </row>
    <row r="33" spans="1:23" ht="20.25">
      <c r="A33" s="276" t="s">
        <v>46</v>
      </c>
      <c r="C33" s="329">
        <v>0</v>
      </c>
      <c r="D33" s="329"/>
      <c r="E33" s="329">
        <v>39227424422</v>
      </c>
      <c r="F33" s="329"/>
      <c r="G33" s="329">
        <v>0</v>
      </c>
      <c r="H33" s="329"/>
      <c r="I33" s="329">
        <v>39227424422</v>
      </c>
      <c r="K33" s="330">
        <v>4.4812125563283657E-2</v>
      </c>
      <c r="M33" s="329">
        <v>0</v>
      </c>
      <c r="N33" s="329"/>
      <c r="O33" s="329">
        <v>40124785850</v>
      </c>
      <c r="P33" s="329"/>
      <c r="Q33" s="329">
        <v>22495955348</v>
      </c>
      <c r="R33" s="329"/>
      <c r="S33" s="329">
        <v>62620741198</v>
      </c>
      <c r="U33" s="330">
        <v>4.2398693596817999E-2</v>
      </c>
      <c r="V33" s="336"/>
      <c r="W33" s="336"/>
    </row>
    <row r="34" spans="1:23" ht="20.25">
      <c r="A34" s="277" t="s">
        <v>47</v>
      </c>
      <c r="C34" s="329">
        <v>0</v>
      </c>
      <c r="D34" s="329"/>
      <c r="E34" s="329">
        <v>38800187211</v>
      </c>
      <c r="F34" s="329"/>
      <c r="G34" s="329">
        <v>0</v>
      </c>
      <c r="H34" s="329"/>
      <c r="I34" s="329">
        <v>38800187211</v>
      </c>
      <c r="K34" s="330">
        <v>4.4324063758902181E-2</v>
      </c>
      <c r="M34" s="329">
        <v>0</v>
      </c>
      <c r="N34" s="329"/>
      <c r="O34" s="329">
        <v>39275890840</v>
      </c>
      <c r="P34" s="329"/>
      <c r="Q34" s="329">
        <v>-13383</v>
      </c>
      <c r="R34" s="329"/>
      <c r="S34" s="329">
        <v>39275877457</v>
      </c>
      <c r="U34" s="330">
        <v>2.6592561221531811E-2</v>
      </c>
      <c r="V34" s="336"/>
      <c r="W34" s="336"/>
    </row>
    <row r="35" spans="1:23" ht="20.25">
      <c r="A35" s="278" t="s">
        <v>48</v>
      </c>
      <c r="C35" s="329">
        <v>0</v>
      </c>
      <c r="D35" s="329"/>
      <c r="E35" s="329">
        <v>16744491336</v>
      </c>
      <c r="F35" s="329"/>
      <c r="G35" s="329">
        <v>0</v>
      </c>
      <c r="H35" s="329"/>
      <c r="I35" s="329">
        <v>16744491336</v>
      </c>
      <c r="K35" s="330">
        <v>1.912835877701222E-2</v>
      </c>
      <c r="M35" s="329">
        <v>0</v>
      </c>
      <c r="N35" s="329"/>
      <c r="O35" s="329">
        <v>22668860047</v>
      </c>
      <c r="P35" s="329"/>
      <c r="Q35" s="329">
        <v>0</v>
      </c>
      <c r="R35" s="329"/>
      <c r="S35" s="329">
        <v>22668860047</v>
      </c>
      <c r="U35" s="330">
        <v>1.534842981629542E-2</v>
      </c>
      <c r="V35" s="336"/>
      <c r="W35" s="336"/>
    </row>
    <row r="36" spans="1:23" ht="20.25">
      <c r="A36" s="279" t="s">
        <v>49</v>
      </c>
      <c r="C36" s="329">
        <v>0</v>
      </c>
      <c r="D36" s="329"/>
      <c r="E36" s="329">
        <v>3653133750</v>
      </c>
      <c r="F36" s="329"/>
      <c r="G36" s="329">
        <v>0</v>
      </c>
      <c r="H36" s="329"/>
      <c r="I36" s="329">
        <v>3653133750</v>
      </c>
      <c r="K36" s="330">
        <v>4.173220411908013E-3</v>
      </c>
      <c r="M36" s="329">
        <v>0</v>
      </c>
      <c r="N36" s="329"/>
      <c r="O36" s="329">
        <v>3384740250</v>
      </c>
      <c r="P36" s="329"/>
      <c r="Q36" s="329">
        <v>0</v>
      </c>
      <c r="R36" s="329"/>
      <c r="S36" s="329">
        <v>3384740250</v>
      </c>
      <c r="U36" s="330">
        <v>2.2917097756925075E-3</v>
      </c>
      <c r="V36" s="336"/>
      <c r="W36" s="336"/>
    </row>
    <row r="37" spans="1:23" ht="20.25">
      <c r="A37" s="280" t="s">
        <v>50</v>
      </c>
      <c r="C37" s="329">
        <v>0</v>
      </c>
      <c r="D37" s="329"/>
      <c r="E37" s="329">
        <v>18823772162</v>
      </c>
      <c r="F37" s="329"/>
      <c r="G37" s="329">
        <v>-8900</v>
      </c>
      <c r="H37" s="329"/>
      <c r="I37" s="329">
        <v>18823763262</v>
      </c>
      <c r="K37" s="330">
        <v>2.1503650961014652E-2</v>
      </c>
      <c r="M37" s="329">
        <v>0</v>
      </c>
      <c r="N37" s="329"/>
      <c r="O37" s="329">
        <v>42559707412</v>
      </c>
      <c r="P37" s="329"/>
      <c r="Q37" s="329">
        <v>15882046312</v>
      </c>
      <c r="R37" s="329"/>
      <c r="S37" s="329">
        <v>58441753724</v>
      </c>
      <c r="U37" s="330">
        <v>3.9569221986208485E-2</v>
      </c>
      <c r="V37" s="336"/>
      <c r="W37" s="336"/>
    </row>
    <row r="38" spans="1:23" ht="20.25">
      <c r="A38" s="281" t="s">
        <v>155</v>
      </c>
      <c r="C38" s="329">
        <v>0</v>
      </c>
      <c r="D38" s="329"/>
      <c r="E38" s="329">
        <v>48921345232</v>
      </c>
      <c r="F38" s="329"/>
      <c r="G38" s="329">
        <v>0</v>
      </c>
      <c r="H38" s="329"/>
      <c r="I38" s="329">
        <v>48921345232</v>
      </c>
      <c r="K38" s="330">
        <v>5.5886143369423893E-2</v>
      </c>
      <c r="M38" s="329">
        <v>29580000000</v>
      </c>
      <c r="N38" s="329"/>
      <c r="O38" s="329">
        <v>34744358249</v>
      </c>
      <c r="P38" s="329"/>
      <c r="Q38" s="329">
        <v>-1098659458</v>
      </c>
      <c r="R38" s="329"/>
      <c r="S38" s="329">
        <v>63225698791</v>
      </c>
      <c r="U38" s="330">
        <v>4.2808292894654078E-2</v>
      </c>
      <c r="V38" s="336"/>
      <c r="W38" s="336"/>
    </row>
    <row r="39" spans="1:23" ht="20.25">
      <c r="A39" s="282" t="s">
        <v>52</v>
      </c>
      <c r="C39" s="329">
        <v>0</v>
      </c>
      <c r="D39" s="329"/>
      <c r="E39" s="329">
        <v>2713542553</v>
      </c>
      <c r="F39" s="329"/>
      <c r="G39" s="329">
        <v>617631185</v>
      </c>
      <c r="H39" s="329"/>
      <c r="I39" s="329">
        <v>3331173738</v>
      </c>
      <c r="K39" s="330">
        <v>3.805423833450805E-3</v>
      </c>
      <c r="M39" s="329">
        <v>0</v>
      </c>
      <c r="N39" s="329"/>
      <c r="O39" s="329">
        <v>7205637107</v>
      </c>
      <c r="P39" s="329"/>
      <c r="Q39" s="329">
        <v>617631185</v>
      </c>
      <c r="R39" s="329"/>
      <c r="S39" s="329">
        <v>7823268292</v>
      </c>
      <c r="U39" s="330">
        <v>5.2969088019801892E-3</v>
      </c>
      <c r="V39" s="336"/>
      <c r="W39" s="336"/>
    </row>
    <row r="40" spans="1:23" ht="20.25">
      <c r="A40" s="283" t="s">
        <v>53</v>
      </c>
      <c r="C40" s="329">
        <v>0</v>
      </c>
      <c r="D40" s="329"/>
      <c r="E40" s="329">
        <v>2258446239</v>
      </c>
      <c r="F40" s="329"/>
      <c r="G40" s="329">
        <v>0</v>
      </c>
      <c r="H40" s="329"/>
      <c r="I40" s="329">
        <v>2258446239</v>
      </c>
      <c r="K40" s="330">
        <v>2.5799750539633767E-3</v>
      </c>
      <c r="M40" s="329">
        <v>0</v>
      </c>
      <c r="N40" s="329"/>
      <c r="O40" s="329">
        <v>2542351138</v>
      </c>
      <c r="P40" s="329"/>
      <c r="Q40" s="329">
        <v>0</v>
      </c>
      <c r="R40" s="329"/>
      <c r="S40" s="329">
        <v>2542351138</v>
      </c>
      <c r="U40" s="330">
        <v>1.7213524601178986E-3</v>
      </c>
      <c r="V40" s="336"/>
      <c r="W40" s="336"/>
    </row>
    <row r="41" spans="1:23" ht="20.25">
      <c r="A41" s="284" t="s">
        <v>156</v>
      </c>
      <c r="C41" s="329">
        <v>0</v>
      </c>
      <c r="D41" s="329"/>
      <c r="E41" s="329">
        <v>48222057125</v>
      </c>
      <c r="F41" s="329"/>
      <c r="G41" s="329">
        <v>13123994842</v>
      </c>
      <c r="H41" s="329"/>
      <c r="I41" s="329">
        <v>61346051967</v>
      </c>
      <c r="K41" s="330">
        <v>7.0079721624934782E-2</v>
      </c>
      <c r="M41" s="329">
        <v>0</v>
      </c>
      <c r="N41" s="329"/>
      <c r="O41" s="329">
        <v>84527696672</v>
      </c>
      <c r="P41" s="329"/>
      <c r="Q41" s="329">
        <v>13123994842</v>
      </c>
      <c r="R41" s="329"/>
      <c r="S41" s="329">
        <v>97651691514</v>
      </c>
      <c r="U41" s="330">
        <v>6.611713736542793E-2</v>
      </c>
      <c r="V41" s="336"/>
      <c r="W41" s="336"/>
    </row>
    <row r="42" spans="1:23" ht="20.25">
      <c r="A42" s="285" t="s">
        <v>54</v>
      </c>
      <c r="C42" s="329">
        <v>0</v>
      </c>
      <c r="D42" s="329"/>
      <c r="E42" s="329">
        <v>17835513194</v>
      </c>
      <c r="F42" s="329"/>
      <c r="G42" s="329">
        <v>4706847304</v>
      </c>
      <c r="H42" s="329"/>
      <c r="I42" s="329">
        <v>22542360498</v>
      </c>
      <c r="K42" s="330">
        <v>2.5751654716404095E-2</v>
      </c>
      <c r="M42" s="329">
        <v>0</v>
      </c>
      <c r="N42" s="329"/>
      <c r="O42" s="329">
        <v>13816959619</v>
      </c>
      <c r="P42" s="329"/>
      <c r="Q42" s="329">
        <v>6391275709</v>
      </c>
      <c r="R42" s="329"/>
      <c r="S42" s="329">
        <v>20208235328</v>
      </c>
      <c r="U42" s="330">
        <v>1.3682411951898611E-2</v>
      </c>
      <c r="V42" s="336"/>
      <c r="W42" s="336"/>
    </row>
    <row r="43" spans="1:23" ht="20.25">
      <c r="A43" s="286" t="s">
        <v>157</v>
      </c>
      <c r="C43" s="329">
        <v>0</v>
      </c>
      <c r="D43" s="329"/>
      <c r="E43" s="329">
        <v>686107157</v>
      </c>
      <c r="F43" s="329"/>
      <c r="G43" s="329">
        <v>0</v>
      </c>
      <c r="H43" s="329"/>
      <c r="I43" s="329">
        <v>686107157</v>
      </c>
      <c r="K43" s="330">
        <v>7.8378635667215185E-4</v>
      </c>
      <c r="M43" s="329">
        <v>0</v>
      </c>
      <c r="N43" s="329"/>
      <c r="O43" s="329">
        <v>1372214313</v>
      </c>
      <c r="P43" s="329"/>
      <c r="Q43" s="329">
        <v>18978265424</v>
      </c>
      <c r="R43" s="329"/>
      <c r="S43" s="329">
        <v>20350479737</v>
      </c>
      <c r="U43" s="330">
        <v>1.377872152916762E-2</v>
      </c>
      <c r="V43" s="336"/>
      <c r="W43" s="336"/>
    </row>
    <row r="44" spans="1:23" ht="20.25">
      <c r="A44" s="287" t="s">
        <v>158</v>
      </c>
      <c r="C44" s="329">
        <v>0</v>
      </c>
      <c r="D44" s="329"/>
      <c r="E44" s="329">
        <v>2351772837</v>
      </c>
      <c r="F44" s="329"/>
      <c r="G44" s="329">
        <v>0</v>
      </c>
      <c r="H44" s="329"/>
      <c r="I44" s="329">
        <v>2351772837</v>
      </c>
      <c r="K44" s="330">
        <v>2.6865883045041031E-3</v>
      </c>
      <c r="M44" s="329">
        <v>0</v>
      </c>
      <c r="N44" s="329"/>
      <c r="O44" s="329">
        <v>2351772837</v>
      </c>
      <c r="P44" s="329"/>
      <c r="Q44" s="329">
        <v>0</v>
      </c>
      <c r="R44" s="329"/>
      <c r="S44" s="329">
        <v>2351772837</v>
      </c>
      <c r="U44" s="330">
        <v>1.5923174018334205E-3</v>
      </c>
      <c r="V44" s="336"/>
      <c r="W44" s="336"/>
    </row>
    <row r="45" spans="1:23" ht="20.25">
      <c r="A45" s="288" t="s">
        <v>57</v>
      </c>
      <c r="C45" s="329">
        <v>0</v>
      </c>
      <c r="D45" s="329"/>
      <c r="E45" s="329">
        <v>-874637959</v>
      </c>
      <c r="F45" s="329"/>
      <c r="G45" s="329">
        <v>0</v>
      </c>
      <c r="H45" s="329"/>
      <c r="I45" s="329">
        <v>-874637959</v>
      </c>
      <c r="K45" s="330">
        <v>-9.9915777338521034E-4</v>
      </c>
      <c r="M45" s="329">
        <v>0</v>
      </c>
      <c r="N45" s="329"/>
      <c r="O45" s="329">
        <v>-874637959</v>
      </c>
      <c r="P45" s="329"/>
      <c r="Q45" s="329">
        <v>0</v>
      </c>
      <c r="R45" s="329"/>
      <c r="S45" s="329">
        <v>-874637959</v>
      </c>
      <c r="U45" s="330">
        <v>-5.9219207761424019E-4</v>
      </c>
      <c r="V45" s="336"/>
      <c r="W45" s="336"/>
    </row>
    <row r="46" spans="1:23" ht="20.25">
      <c r="A46" s="289" t="s">
        <v>58</v>
      </c>
      <c r="C46" s="329">
        <v>0</v>
      </c>
      <c r="D46" s="329"/>
      <c r="E46" s="329">
        <v>19167879783</v>
      </c>
      <c r="F46" s="329"/>
      <c r="G46" s="329">
        <v>0</v>
      </c>
      <c r="H46" s="329"/>
      <c r="I46" s="329">
        <v>19167879783</v>
      </c>
      <c r="K46" s="330">
        <v>2.1896758410067666E-2</v>
      </c>
      <c r="M46" s="329">
        <v>0</v>
      </c>
      <c r="N46" s="329"/>
      <c r="O46" s="329">
        <v>41735557585</v>
      </c>
      <c r="P46" s="329"/>
      <c r="Q46" s="329">
        <v>0</v>
      </c>
      <c r="R46" s="329"/>
      <c r="S46" s="329">
        <v>41735557585</v>
      </c>
      <c r="U46" s="330">
        <v>2.8257939530669181E-2</v>
      </c>
      <c r="V46" s="336"/>
      <c r="W46" s="336"/>
    </row>
    <row r="47" spans="1:23" ht="20.25">
      <c r="A47" s="290" t="s">
        <v>59</v>
      </c>
      <c r="C47" s="329">
        <v>0</v>
      </c>
      <c r="D47" s="329"/>
      <c r="E47" s="329">
        <v>-6860533888</v>
      </c>
      <c r="F47" s="329"/>
      <c r="G47" s="329">
        <v>6037254885</v>
      </c>
      <c r="H47" s="329"/>
      <c r="I47" s="329">
        <v>-823279003</v>
      </c>
      <c r="K47" s="330">
        <v>-9.4048698326878338E-4</v>
      </c>
      <c r="M47" s="329">
        <v>0</v>
      </c>
      <c r="N47" s="329"/>
      <c r="O47" s="329">
        <v>4251203294</v>
      </c>
      <c r="P47" s="329"/>
      <c r="Q47" s="329">
        <v>7017539256</v>
      </c>
      <c r="R47" s="329"/>
      <c r="S47" s="329">
        <v>11268742550</v>
      </c>
      <c r="U47" s="330">
        <v>7.6297398187636749E-3</v>
      </c>
      <c r="V47" s="336"/>
      <c r="W47" s="336"/>
    </row>
    <row r="48" spans="1:23" ht="20.25">
      <c r="A48" s="291" t="s">
        <v>60</v>
      </c>
      <c r="C48" s="329">
        <v>0</v>
      </c>
      <c r="D48" s="329"/>
      <c r="E48" s="329">
        <v>4570682934</v>
      </c>
      <c r="F48" s="329"/>
      <c r="G48" s="329">
        <v>0</v>
      </c>
      <c r="H48" s="329"/>
      <c r="I48" s="329">
        <v>4570682934</v>
      </c>
      <c r="K48" s="330">
        <v>5.221398564048854E-3</v>
      </c>
      <c r="M48" s="329">
        <v>0</v>
      </c>
      <c r="N48" s="329"/>
      <c r="O48" s="329">
        <v>6631571222</v>
      </c>
      <c r="P48" s="329"/>
      <c r="Q48" s="329">
        <v>28633552916</v>
      </c>
      <c r="R48" s="329"/>
      <c r="S48" s="329">
        <v>35265124138</v>
      </c>
      <c r="U48" s="330">
        <v>2.3876996093884727E-2</v>
      </c>
      <c r="V48" s="336"/>
      <c r="W48" s="336"/>
    </row>
    <row r="49" spans="1:23" ht="20.25">
      <c r="A49" s="292" t="s">
        <v>137</v>
      </c>
      <c r="C49" s="329">
        <v>0</v>
      </c>
      <c r="D49" s="329"/>
      <c r="E49" s="329">
        <v>0</v>
      </c>
      <c r="F49" s="329"/>
      <c r="G49" s="329">
        <v>0</v>
      </c>
      <c r="H49" s="329"/>
      <c r="I49" s="329">
        <v>0</v>
      </c>
      <c r="K49" s="330">
        <v>0</v>
      </c>
      <c r="L49" s="1"/>
      <c r="M49" s="329">
        <v>0</v>
      </c>
      <c r="N49" s="329"/>
      <c r="O49" s="329">
        <v>0</v>
      </c>
      <c r="P49" s="329"/>
      <c r="Q49" s="329">
        <v>-680050925</v>
      </c>
      <c r="R49" s="329"/>
      <c r="S49" s="329">
        <v>-680050925</v>
      </c>
      <c r="U49" s="330">
        <v>-4.6044282210170554E-4</v>
      </c>
      <c r="V49" s="336"/>
      <c r="W49" s="336"/>
    </row>
    <row r="50" spans="1:23" ht="30">
      <c r="A50" s="293" t="s">
        <v>159</v>
      </c>
      <c r="C50" s="329">
        <v>0</v>
      </c>
      <c r="D50" s="329"/>
      <c r="E50" s="329">
        <v>0</v>
      </c>
      <c r="F50" s="329"/>
      <c r="G50" s="329">
        <v>0</v>
      </c>
      <c r="H50" s="329"/>
      <c r="I50" s="329">
        <v>0</v>
      </c>
      <c r="K50" s="330">
        <v>0</v>
      </c>
      <c r="L50" s="1"/>
      <c r="M50" s="329">
        <v>0</v>
      </c>
      <c r="N50" s="329"/>
      <c r="O50" s="329">
        <v>183077</v>
      </c>
      <c r="P50" s="329"/>
      <c r="Q50" s="329">
        <v>0</v>
      </c>
      <c r="R50" s="329"/>
      <c r="S50" s="329">
        <v>183077</v>
      </c>
      <c r="U50" s="330">
        <v>1.2395614422833694E-7</v>
      </c>
      <c r="V50" s="336"/>
      <c r="W50" s="336"/>
    </row>
    <row r="51" spans="1:23" ht="20.25">
      <c r="A51" s="294" t="s">
        <v>24</v>
      </c>
      <c r="C51" s="329">
        <v>0</v>
      </c>
      <c r="D51" s="329"/>
      <c r="E51" s="329">
        <v>0</v>
      </c>
      <c r="F51" s="329"/>
      <c r="G51" s="329">
        <v>0</v>
      </c>
      <c r="H51" s="329"/>
      <c r="I51" s="329">
        <v>0</v>
      </c>
      <c r="K51" s="330">
        <v>0</v>
      </c>
      <c r="L51" s="1"/>
      <c r="M51" s="329">
        <v>0</v>
      </c>
      <c r="N51" s="329"/>
      <c r="O51" s="329">
        <v>-481750</v>
      </c>
      <c r="P51" s="329"/>
      <c r="Q51" s="329">
        <v>0</v>
      </c>
      <c r="R51" s="329"/>
      <c r="S51" s="329">
        <v>-481750</v>
      </c>
      <c r="U51" s="330">
        <v>-3.2617899835589025E-7</v>
      </c>
      <c r="V51" s="336"/>
      <c r="W51" s="336"/>
    </row>
    <row r="52" spans="1:23" ht="30">
      <c r="A52" s="295" t="s">
        <v>160</v>
      </c>
      <c r="C52" s="329">
        <v>0</v>
      </c>
      <c r="D52" s="329"/>
      <c r="E52" s="329">
        <v>0</v>
      </c>
      <c r="F52" s="329"/>
      <c r="G52" s="329">
        <v>0</v>
      </c>
      <c r="H52" s="329"/>
      <c r="I52" s="329">
        <v>0</v>
      </c>
      <c r="K52" s="330">
        <v>0</v>
      </c>
      <c r="L52" s="1"/>
      <c r="M52" s="329">
        <v>0</v>
      </c>
      <c r="N52" s="329"/>
      <c r="O52" s="329">
        <v>0</v>
      </c>
      <c r="P52" s="329"/>
      <c r="Q52" s="329">
        <v>-160347307</v>
      </c>
      <c r="R52" s="329"/>
      <c r="S52" s="329">
        <v>-160347307</v>
      </c>
      <c r="U52" s="330">
        <v>-1.0856652617815139E-4</v>
      </c>
      <c r="V52" s="336"/>
      <c r="W52" s="336"/>
    </row>
    <row r="53" spans="1:23" ht="20.25">
      <c r="A53" s="296" t="s">
        <v>140</v>
      </c>
      <c r="C53" s="329">
        <v>0</v>
      </c>
      <c r="D53" s="329"/>
      <c r="E53" s="329">
        <v>0</v>
      </c>
      <c r="F53" s="329"/>
      <c r="G53" s="329">
        <v>0</v>
      </c>
      <c r="H53" s="329"/>
      <c r="I53" s="329">
        <v>0</v>
      </c>
      <c r="K53" s="330">
        <v>0</v>
      </c>
      <c r="L53" s="1"/>
      <c r="M53" s="329">
        <v>0</v>
      </c>
      <c r="N53" s="329"/>
      <c r="O53" s="329">
        <v>0</v>
      </c>
      <c r="P53" s="329"/>
      <c r="Q53" s="329">
        <v>20190078286</v>
      </c>
      <c r="R53" s="329"/>
      <c r="S53" s="329">
        <v>20190078286</v>
      </c>
      <c r="U53" s="330">
        <v>1.3670118343652287E-2</v>
      </c>
      <c r="V53" s="336"/>
      <c r="W53" s="336"/>
    </row>
    <row r="54" spans="1:23" ht="20.25">
      <c r="A54" s="297" t="s">
        <v>141</v>
      </c>
      <c r="C54" s="329">
        <v>0</v>
      </c>
      <c r="D54" s="329"/>
      <c r="E54" s="329">
        <v>0</v>
      </c>
      <c r="F54" s="329"/>
      <c r="G54" s="329">
        <v>0</v>
      </c>
      <c r="H54" s="329"/>
      <c r="I54" s="329">
        <v>0</v>
      </c>
      <c r="K54" s="330">
        <v>0</v>
      </c>
      <c r="L54" s="1"/>
      <c r="M54" s="329">
        <v>0</v>
      </c>
      <c r="N54" s="329"/>
      <c r="O54" s="329">
        <v>0</v>
      </c>
      <c r="P54" s="329"/>
      <c r="Q54" s="329">
        <v>1848221590</v>
      </c>
      <c r="R54" s="329"/>
      <c r="S54" s="329">
        <v>1848221590</v>
      </c>
      <c r="U54" s="330">
        <v>1.2513774093740131E-3</v>
      </c>
      <c r="V54" s="336"/>
      <c r="W54" s="336"/>
    </row>
    <row r="55" spans="1:23" ht="20.25">
      <c r="A55" s="298" t="s">
        <v>117</v>
      </c>
      <c r="C55" s="329">
        <v>0</v>
      </c>
      <c r="D55" s="329"/>
      <c r="E55" s="329">
        <v>0</v>
      </c>
      <c r="F55" s="329"/>
      <c r="G55" s="329">
        <v>0</v>
      </c>
      <c r="H55" s="329"/>
      <c r="I55" s="329">
        <v>0</v>
      </c>
      <c r="K55" s="330">
        <v>0</v>
      </c>
      <c r="L55" s="1"/>
      <c r="M55" s="329">
        <v>367500000</v>
      </c>
      <c r="N55" s="329"/>
      <c r="O55" s="329">
        <v>0</v>
      </c>
      <c r="P55" s="329"/>
      <c r="Q55" s="329">
        <v>-1043900160</v>
      </c>
      <c r="R55" s="329"/>
      <c r="S55" s="329">
        <v>-676400160</v>
      </c>
      <c r="U55" s="330">
        <v>-4.5797099465815031E-4</v>
      </c>
      <c r="V55" s="336"/>
      <c r="W55" s="336"/>
    </row>
    <row r="56" spans="1:23" ht="30">
      <c r="A56" s="299" t="s">
        <v>142</v>
      </c>
      <c r="C56" s="329">
        <v>0</v>
      </c>
      <c r="D56" s="329"/>
      <c r="E56" s="329">
        <v>0</v>
      </c>
      <c r="F56" s="329"/>
      <c r="G56" s="329">
        <v>0</v>
      </c>
      <c r="H56" s="329"/>
      <c r="I56" s="329">
        <v>0</v>
      </c>
      <c r="K56" s="330">
        <v>0</v>
      </c>
      <c r="L56" s="1"/>
      <c r="M56" s="329">
        <v>0</v>
      </c>
      <c r="N56" s="329"/>
      <c r="O56" s="329">
        <v>0</v>
      </c>
      <c r="P56" s="329"/>
      <c r="Q56" s="329">
        <v>-357207724</v>
      </c>
      <c r="R56" s="329"/>
      <c r="S56" s="329">
        <v>-357207724</v>
      </c>
      <c r="U56" s="330">
        <v>-2.4185502360001514E-4</v>
      </c>
      <c r="V56" s="336"/>
      <c r="W56" s="336"/>
    </row>
    <row r="57" spans="1:23" ht="30">
      <c r="A57" s="300" t="s">
        <v>143</v>
      </c>
      <c r="C57" s="329">
        <v>0</v>
      </c>
      <c r="D57" s="329"/>
      <c r="E57" s="329">
        <v>0</v>
      </c>
      <c r="F57" s="329"/>
      <c r="G57" s="329">
        <v>0</v>
      </c>
      <c r="H57" s="329"/>
      <c r="I57" s="329">
        <v>0</v>
      </c>
      <c r="K57" s="330">
        <v>0</v>
      </c>
      <c r="L57" s="1"/>
      <c r="M57" s="329">
        <v>0</v>
      </c>
      <c r="N57" s="329"/>
      <c r="O57" s="329">
        <v>0</v>
      </c>
      <c r="P57" s="329"/>
      <c r="Q57" s="329">
        <v>-4836523900</v>
      </c>
      <c r="R57" s="329"/>
      <c r="S57" s="329">
        <v>-4836523900</v>
      </c>
      <c r="U57" s="330">
        <v>-3.2746705162975068E-3</v>
      </c>
      <c r="V57" s="336"/>
      <c r="W57" s="336"/>
    </row>
    <row r="58" spans="1:23" ht="21" thickBot="1">
      <c r="A58" s="301" t="s">
        <v>61</v>
      </c>
      <c r="C58" s="333">
        <f>SUM(C9:$C$57)</f>
        <v>2592000000</v>
      </c>
      <c r="D58" s="329"/>
      <c r="E58" s="333">
        <f>SUM(E9:$E$57)</f>
        <v>813653713523</v>
      </c>
      <c r="F58" s="329"/>
      <c r="G58" s="333">
        <f>SUM(G9:$G$57)</f>
        <v>58971003223</v>
      </c>
      <c r="H58" s="329"/>
      <c r="I58" s="333">
        <f>SUM(I9:$I$57)</f>
        <v>875216716746</v>
      </c>
      <c r="K58" s="332">
        <f>SUM(K9:$K$57)</f>
        <v>0.99981892728880262</v>
      </c>
      <c r="M58" s="333">
        <f>SUM(M9:$M$57)</f>
        <v>39976329450</v>
      </c>
      <c r="N58" s="329"/>
      <c r="O58" s="333">
        <f>SUM(O9:$O$57)</f>
        <v>1198564509962</v>
      </c>
      <c r="P58" s="329"/>
      <c r="Q58" s="333">
        <f>SUM(Q9:$Q$57)</f>
        <v>231947963854</v>
      </c>
      <c r="R58" s="329"/>
      <c r="S58" s="333">
        <f>SUM(S9:$S$57)</f>
        <v>1470488803266</v>
      </c>
      <c r="U58" s="332">
        <f>SUM(U9:$U$57)</f>
        <v>0.99562545914448486</v>
      </c>
      <c r="V58" s="336"/>
      <c r="W58" s="336"/>
    </row>
    <row r="59" spans="1:23" ht="21" thickTop="1">
      <c r="C59" s="329"/>
      <c r="F59" s="329"/>
      <c r="G59" s="329"/>
      <c r="I59" s="329"/>
      <c r="K59" s="302"/>
      <c r="M59" s="329"/>
      <c r="N59" s="329"/>
      <c r="P59" s="329"/>
      <c r="Q59" s="329"/>
      <c r="R59" s="329"/>
      <c r="S59" s="329"/>
      <c r="U59" s="303"/>
    </row>
    <row r="60" spans="1:23" ht="20.25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  <c r="Q60" s="335"/>
      <c r="R60" s="329"/>
      <c r="S60" s="329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Samin Falsafy</cp:lastModifiedBy>
  <dcterms:created xsi:type="dcterms:W3CDTF">2023-03-29T08:28:27Z</dcterms:created>
  <dcterms:modified xsi:type="dcterms:W3CDTF">2023-03-29T10:53:46Z</dcterms:modified>
</cp:coreProperties>
</file>