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2\"/>
    </mc:Choice>
  </mc:AlternateContent>
  <xr:revisionPtr revIDLastSave="0" documentId="13_ncr:1_{C2846D49-6732-4F15-944C-9137F4677190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5" r:id="rId10"/>
    <sheet name="10" sheetId="16" r:id="rId11"/>
  </sheets>
  <calcPr calcId="191029"/>
</workbook>
</file>

<file path=xl/calcChain.xml><?xml version="1.0" encoding="utf-8"?>
<calcChain xmlns="http://schemas.openxmlformats.org/spreadsheetml/2006/main">
  <c r="I11" i="8" l="1"/>
  <c r="G11" i="8"/>
  <c r="E11" i="8"/>
  <c r="I8" i="8"/>
  <c r="G8" i="8"/>
  <c r="E14" i="16"/>
  <c r="C14" i="16"/>
  <c r="M55" i="11" l="1"/>
  <c r="I55" i="11"/>
  <c r="G55" i="11"/>
  <c r="E55" i="11"/>
  <c r="I19" i="9"/>
  <c r="Q17" i="6"/>
  <c r="O17" i="6"/>
  <c r="M17" i="6"/>
  <c r="K17" i="6"/>
  <c r="S17" i="6"/>
  <c r="I62" i="2"/>
  <c r="L62" i="2"/>
  <c r="E62" i="2" l="1"/>
  <c r="I15" i="15" l="1"/>
  <c r="K14" i="15" s="1"/>
  <c r="E15" i="15"/>
  <c r="G12" i="15" s="1"/>
  <c r="U76" i="13"/>
  <c r="S76" i="13"/>
  <c r="Q76" i="13"/>
  <c r="O76" i="13"/>
  <c r="M76" i="13"/>
  <c r="K76" i="13"/>
  <c r="I76" i="13"/>
  <c r="G76" i="13"/>
  <c r="E76" i="13"/>
  <c r="C76" i="13"/>
  <c r="Q61" i="12"/>
  <c r="O61" i="12"/>
  <c r="M61" i="12"/>
  <c r="I61" i="12"/>
  <c r="G61" i="12"/>
  <c r="E61" i="12"/>
  <c r="Q55" i="11"/>
  <c r="O55" i="11"/>
  <c r="S15" i="10"/>
  <c r="Q15" i="10"/>
  <c r="O15" i="10"/>
  <c r="M15" i="10"/>
  <c r="K15" i="10"/>
  <c r="I15" i="10"/>
  <c r="S19" i="9"/>
  <c r="Q19" i="9"/>
  <c r="O19" i="9"/>
  <c r="M19" i="9"/>
  <c r="K19" i="9"/>
  <c r="I10" i="8"/>
  <c r="G10" i="8"/>
  <c r="I9" i="8"/>
  <c r="G9" i="8"/>
  <c r="W62" i="2"/>
  <c r="U62" i="2"/>
  <c r="S62" i="2"/>
  <c r="M62" i="2"/>
  <c r="J62" i="2"/>
  <c r="G62" i="2"/>
  <c r="G9" i="15" l="1"/>
  <c r="K9" i="15"/>
  <c r="G10" i="15"/>
  <c r="K10" i="15"/>
  <c r="G11" i="15"/>
  <c r="K11" i="15"/>
  <c r="K12" i="15"/>
  <c r="K13" i="15"/>
  <c r="K15" i="15" l="1"/>
  <c r="G15" i="15"/>
</calcChain>
</file>

<file path=xl/sharedStrings.xml><?xml version="1.0" encoding="utf-8"?>
<sst xmlns="http://schemas.openxmlformats.org/spreadsheetml/2006/main" count="490" uniqueCount="205">
  <si>
    <t>‫صندوق سرمايه گذاري رشد سامان</t>
  </si>
  <si>
    <t>‫صورت وضعیت پورتفوی</t>
  </si>
  <si>
    <t>‫برای ماه منتهی به 1402/02/31</t>
  </si>
  <si>
    <t>‫1- سرمایه گذاری ها</t>
  </si>
  <si>
    <t>‫1-1- سرمایه گذاری در سهام و حق تقدم سهام</t>
  </si>
  <si>
    <t>‫1402/01/31</t>
  </si>
  <si>
    <t>‫تغییرات طی دوره</t>
  </si>
  <si>
    <t>‫1402/02/31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</si>
  <si>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</si>
  <si>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</si>
  <si>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</si>
  <si>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</si>
  <si>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</si>
  <si>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</si>
  <si>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</si>
  <si>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</si>
  <si>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</si>
  <si>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‫آتيه دماوند</t>
  </si>
  <si>
    <t>‫بانک سامان</t>
  </si>
  <si>
    <t>‫بهمن دیزل</t>
  </si>
  <si>
    <t>‫تامين سرمايه كيميا- (نماد قدیمی حذف شده)</t>
  </si>
  <si>
    <t>‫توسعه آذربايجان</t>
  </si>
  <si>
    <t>‫توسعه صنایع بهشهر</t>
  </si>
  <si>
    <t>‫توليدات پتروشيمي قائد بصير</t>
  </si>
  <si>
    <t>‫حمل و نقل ريلي پارسيان</t>
  </si>
  <si>
    <t>‫دارويي تامين</t>
  </si>
  <si>
    <t>‫سايپا</t>
  </si>
  <si>
    <t>‫سرمايه سبحان</t>
  </si>
  <si>
    <t>‫سرمايه گذاري صبا تامين</t>
  </si>
  <si>
    <t>‫سرمايه گذاري صدرتامين</t>
  </si>
  <si>
    <t>‫سرمايه گذاري صدرتامين (تقدم)</t>
  </si>
  <si>
    <t>‫سرمايه گذاري غدير</t>
  </si>
  <si>
    <t>‫سرمايه گذاري ملي ايران</t>
  </si>
  <si>
    <t>‫سرمايه گذاري پارس آريان</t>
  </si>
  <si>
    <t>‫سيمان صوفيان</t>
  </si>
  <si>
    <t>‫سينا دارو</t>
  </si>
  <si>
    <t>‫سپيد ماكيان</t>
  </si>
  <si>
    <t>‫شيشه رازي</t>
  </si>
  <si>
    <t>‫شيشه رازي (تقدم)</t>
  </si>
  <si>
    <t>‫صنايع شيميايي كيمياگران امروز</t>
  </si>
  <si>
    <t>‫صندوق بازنشستگي</t>
  </si>
  <si>
    <t>‫غلتك سازان سپاهان</t>
  </si>
  <si>
    <t>‫فجر انرژي خليج فارس</t>
  </si>
  <si>
    <t>‫فولاد شاهرود</t>
  </si>
  <si>
    <t>‫فولاد شاهرود (تقدم)</t>
  </si>
  <si>
    <t>‫فولاد مباركه</t>
  </si>
  <si>
    <t>‫فولاد هرمزگان</t>
  </si>
  <si>
    <t>‫قطعات اتومبيل</t>
  </si>
  <si>
    <t>‫كاشي الوند</t>
  </si>
  <si>
    <t>‫كشاورزي و دامپروري فجر اصفهان</t>
  </si>
  <si>
    <t>‫كوير تاير</t>
  </si>
  <si>
    <t>‫ملي شيمي كشاورز</t>
  </si>
  <si>
    <t>‫ملي مس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</si>
  <si>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</si>
  <si>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</si>
  <si>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</si>
  <si>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</si>
  <si>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</si>
  <si>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‫نگين طبس</t>
  </si>
  <si>
    <t>‫پارس خزر</t>
  </si>
  <si>
    <t>‫پارس مينو</t>
  </si>
  <si>
    <t>‫پتروشيمي تندگويان</t>
  </si>
  <si>
    <t>‫پتروشیمی تامین</t>
  </si>
  <si>
    <t>‫پخش رازي</t>
  </si>
  <si>
    <t>‫پلي پروپيلن جم - جم پيلن</t>
  </si>
  <si>
    <t>‫پمپ ايران</t>
  </si>
  <si>
    <t>‫گروه انتخاب الكترونيك آرمان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</si>
  <si>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</si>
  <si>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</si>
  <si>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</si>
  <si>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</si>
  <si>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</si>
  <si>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</si>
  <si>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</si>
  <si>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</si>
  <si>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</si>
  <si>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</si>
  <si>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</si>
  <si>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</si>
  <si>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</si>
  <si>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</si>
  <si>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</si>
  <si>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</si>
  <si>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</si>
  <si>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</si>
  <si>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‫0</t>
  </si>
  <si>
    <t>‫سپرده بانکی نزد بانک سامان</t>
  </si>
  <si>
    <t>‫821-40-1792880-1</t>
  </si>
  <si>
    <t>‫جاري</t>
  </si>
  <si>
    <t>‫1392/12/25</t>
  </si>
  <si>
    <t>‫849-40-1792880-1</t>
  </si>
  <si>
    <t>‫1402/01/21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</si>
  <si>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</si>
  <si>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</si>
  <si>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</si>
  <si>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</si>
  <si>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</si>
  <si>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</si>
  <si>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‫‪۸۴۹-۸۱۰-۱۷۹۲۸۸۰-1‬</t>
  </si>
  <si>
    <t>‫1401/09/16</t>
  </si>
  <si>
    <t>‫سپرده بانکی نزد بانک صادرات</t>
  </si>
  <si>
    <t>‫0217334540004</t>
  </si>
  <si>
    <t>‫1401/06/05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</si>
  <si>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</si>
  <si>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</si>
  <si>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</si>
  <si>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</si>
  <si>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</si>
  <si>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</si>
  <si>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</si>
  <si>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</si>
  <si>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</si>
  <si>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</si>
  <si>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</si>
  <si>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</si>
  <si>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</si>
  <si>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</si>
  <si>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</si>
  <si>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</si>
  <si>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</si>
  <si>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</si>
  <si>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</si>
  <si>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</si>
  <si>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</si>
  <si>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‫1402/01/27</t>
  </si>
  <si>
    <t>‫1401/09/28</t>
  </si>
  <si>
    <t>‫1402/01/30</t>
  </si>
  <si>
    <t>‫1402/02/20</t>
  </si>
  <si>
    <t>‫1401/12/22</t>
  </si>
  <si>
    <t>‫مپنا</t>
  </si>
  <si>
    <t>‫1401/07/30</t>
  </si>
  <si>
    <t>‫1401/10/28</t>
  </si>
  <si>
    <t>‫1402/02/10</t>
  </si>
  <si>
    <t>‫1402/02/27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</si>
  <si>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</si>
  <si>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</si>
  <si>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</si>
  <si>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</si>
  <si>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مدت-0217334540004-صادرات</t>
  </si>
  <si>
    <t>‫1402/02/05</t>
  </si>
  <si>
    <t>‫-</t>
  </si>
  <si>
    <t>‫كوتاه مدت-1-1792880-810-821-سامان</t>
  </si>
  <si>
    <t>‫1402/02/01</t>
  </si>
  <si>
    <t>‫كوتاه مدت-1-1792880-810-829-سامان</t>
  </si>
  <si>
    <t>‫كوتاه مدت-1-1792880-819-821-سامان</t>
  </si>
  <si>
    <t>‫1402/02/11</t>
  </si>
  <si>
    <t>‫كوتاه مدت-1‬-1792880-810-‪849-سامان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</si>
  <si>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</si>
  <si>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</si>
  <si>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</si>
  <si>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</si>
  <si>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‫اقتصاد نوين</t>
  </si>
  <si>
    <t>‫برق مپنا</t>
  </si>
  <si>
    <t>‫بيمه آواي پارس70%تاديه-پذيره</t>
  </si>
  <si>
    <t>‫بيمه اتكايي آواي پارس70% تاديه</t>
  </si>
  <si>
    <t>‫بيمه اتكايي تهران رواك50%تا-پذ</t>
  </si>
  <si>
    <t>‫بيمه اتكايي تهران رواک50%تاديه</t>
  </si>
  <si>
    <t>‫بيمه البرز</t>
  </si>
  <si>
    <t>‫تامين سرمايه نوين</t>
  </si>
  <si>
    <t>‫توسعه‌معادن‌وفلزات‌</t>
  </si>
  <si>
    <t>‫سيمان اردستان</t>
  </si>
  <si>
    <t>‫سيمان خزر</t>
  </si>
  <si>
    <t>‫ص. معدني كيمياي زنجان گستران</t>
  </si>
  <si>
    <t>‫صنايع پتروشيمي خليج فارس</t>
  </si>
  <si>
    <t>‫صنعتي زر ماكارون</t>
  </si>
  <si>
    <t>‫مخابرات</t>
  </si>
  <si>
    <t>‫پرداخت الكترونيك سامان كيش</t>
  </si>
  <si>
    <t>‫پيشگامان فن آوري و دانش آراميس</t>
  </si>
  <si>
    <t>‫گروه بهمن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</si>
  <si>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</si>
  <si>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</si>
  <si>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</si>
  <si>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‫پتروشیمی تامین (تقدم)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</si>
  <si>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</si>
  <si>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</si>
  <si>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</si>
  <si>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</si>
  <si>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</si>
  <si>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</si>
  <si>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</si>
  <si>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‫بهمن ديزل</t>
  </si>
  <si>
    <t>‫توسعه صنايع بهشهر</t>
  </si>
  <si>
    <t>‫نفت و گاز پارسيان</t>
  </si>
  <si>
    <t>‫پارس آريان</t>
  </si>
  <si>
    <t>‫پتروشيمي تامين</t>
  </si>
  <si>
    <t>‫پتروشيمي فجر</t>
  </si>
  <si>
    <t>‫بيمه اتكايي آواي پارس70%تاديه</t>
  </si>
  <si>
    <t>‫بيمه اتكايي تهران رواك50%تاديه</t>
  </si>
  <si>
    <t>‫تامين سرمايه كيميا</t>
  </si>
  <si>
    <t>‫سرمايه گذاري معادن و فلزات</t>
  </si>
  <si>
    <t>‫پتروشيمي خليج فارس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</si>
  <si>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</si>
  <si>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</si>
  <si>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</si>
  <si>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</si>
  <si>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</si>
  <si>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سامان</t>
  </si>
  <si>
    <t>‫سپرده بانکی کوتاه مدت - صادرات</t>
  </si>
  <si>
    <t>‫سپرده بانکی کوتاه مدت - تجارت</t>
  </si>
  <si>
    <t>‫4-2- سایر درآمدها:</t>
  </si>
  <si>
    <t>‫بانك تجارت</t>
  </si>
  <si>
    <t>‫واحدهاي سرمايه گذاري</t>
  </si>
  <si>
    <t>‫منتهی به 1402/02/31</t>
  </si>
  <si>
    <t>سایر درآمدهای تنزیل سود سهام</t>
  </si>
  <si>
    <t>سایر درآمدهای تنزیل سود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</si>
</sst>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459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6">
    <xf numFmtId="0" fontId="0" fillId="0" borderId="0" xfId="0"/>
    <xf numFmtId="0" fontId="1" fillId="0" borderId="0" xfId="0" applyFont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5" fillId="0" borderId="0" xfId="0" applyNumberFormat="1" applyFont="1" applyAlignment="1">
      <alignment horizontal="right" vertical="center" wrapText="1"/>
    </xf>
    <xf numFmtId="37" fontId="26" fillId="0" borderId="0" xfId="0" applyNumberFormat="1" applyFont="1" applyAlignment="1">
      <alignment horizontal="right" vertical="center" wrapText="1"/>
    </xf>
    <xf numFmtId="37" fontId="27" fillId="0" borderId="0" xfId="0" applyNumberFormat="1" applyFont="1" applyAlignment="1">
      <alignment horizontal="right" vertical="center" wrapText="1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right" vertical="center" wrapText="1"/>
    </xf>
    <xf numFmtId="37" fontId="69" fillId="0" borderId="0" xfId="0" applyNumberFormat="1" applyFont="1" applyAlignment="1">
      <alignment horizontal="right" vertical="center" wrapText="1"/>
    </xf>
    <xf numFmtId="37" fontId="70" fillId="0" borderId="0" xfId="0" applyNumberFormat="1" applyFont="1" applyAlignment="1">
      <alignment horizontal="right" vertical="center" wrapText="1"/>
    </xf>
    <xf numFmtId="37" fontId="71" fillId="0" borderId="0" xfId="0" applyNumberFormat="1" applyFont="1" applyAlignment="1">
      <alignment horizontal="right" vertical="center" wrapText="1"/>
    </xf>
    <xf numFmtId="37" fontId="72" fillId="0" borderId="0" xfId="0" applyNumberFormat="1" applyFont="1" applyAlignment="1">
      <alignment horizontal="right" vertical="center" wrapText="1"/>
    </xf>
    <xf numFmtId="37" fontId="73" fillId="0" borderId="0" xfId="0" applyNumberFormat="1" applyFont="1" applyAlignment="1">
      <alignment horizontal="right" vertical="center" wrapText="1"/>
    </xf>
    <xf numFmtId="37" fontId="74" fillId="0" borderId="0" xfId="0" applyNumberFormat="1" applyFont="1" applyAlignment="1">
      <alignment horizontal="right" vertical="center" wrapText="1"/>
    </xf>
    <xf numFmtId="37" fontId="75" fillId="0" borderId="0" xfId="0" applyNumberFormat="1" applyFont="1" applyAlignment="1">
      <alignment horizontal="right" vertical="center" wrapText="1"/>
    </xf>
    <xf numFmtId="37" fontId="76" fillId="0" borderId="3" xfId="0" applyNumberFormat="1" applyFont="1" applyBorder="1" applyAlignment="1">
      <alignment horizontal="center" vertical="center"/>
    </xf>
    <xf numFmtId="37" fontId="82" fillId="0" borderId="1" xfId="0" applyNumberFormat="1" applyFont="1" applyBorder="1" applyAlignment="1">
      <alignment horizontal="center" vertical="center"/>
    </xf>
    <xf numFmtId="37" fontId="85" fillId="0" borderId="1" xfId="0" applyNumberFormat="1" applyFont="1" applyBorder="1" applyAlignment="1">
      <alignment horizontal="center" vertical="center"/>
    </xf>
    <xf numFmtId="37" fontId="86" fillId="0" borderId="1" xfId="0" applyNumberFormat="1" applyFont="1" applyBorder="1" applyAlignment="1">
      <alignment horizontal="center" vertical="center"/>
    </xf>
    <xf numFmtId="37" fontId="87" fillId="0" borderId="1" xfId="0" applyNumberFormat="1" applyFont="1" applyBorder="1" applyAlignment="1">
      <alignment horizontal="center" vertical="center"/>
    </xf>
    <xf numFmtId="37" fontId="88" fillId="0" borderId="1" xfId="0" applyNumberFormat="1" applyFont="1" applyBorder="1" applyAlignment="1">
      <alignment horizontal="center" vertical="center" wrapText="1"/>
    </xf>
    <xf numFmtId="37" fontId="89" fillId="0" borderId="1" xfId="0" applyNumberFormat="1" applyFont="1" applyBorder="1" applyAlignment="1">
      <alignment horizontal="center" vertical="center" wrapText="1"/>
    </xf>
    <xf numFmtId="37" fontId="90" fillId="0" borderId="1" xfId="0" applyNumberFormat="1" applyFont="1" applyBorder="1" applyAlignment="1">
      <alignment horizontal="center" vertical="center"/>
    </xf>
    <xf numFmtId="37" fontId="91" fillId="0" borderId="1" xfId="0" applyNumberFormat="1" applyFont="1" applyBorder="1" applyAlignment="1">
      <alignment horizontal="center" vertical="center"/>
    </xf>
    <xf numFmtId="37" fontId="92" fillId="0" borderId="1" xfId="0" applyNumberFormat="1" applyFont="1" applyBorder="1" applyAlignment="1">
      <alignment horizontal="center" vertical="center"/>
    </xf>
    <xf numFmtId="37" fontId="93" fillId="0" borderId="1" xfId="0" applyNumberFormat="1" applyFont="1" applyBorder="1" applyAlignment="1">
      <alignment horizontal="center" vertical="center"/>
    </xf>
    <xf numFmtId="37" fontId="94" fillId="0" borderId="0" xfId="0" applyNumberFormat="1" applyFont="1" applyAlignment="1">
      <alignment horizontal="right" vertical="center" wrapText="1"/>
    </xf>
    <xf numFmtId="37" fontId="95" fillId="0" borderId="0" xfId="0" applyNumberFormat="1" applyFont="1" applyAlignment="1">
      <alignment horizontal="center" vertical="center" wrapText="1"/>
    </xf>
    <xf numFmtId="37" fontId="96" fillId="0" borderId="0" xfId="0" applyNumberFormat="1" applyFont="1" applyAlignment="1">
      <alignment horizontal="right" vertical="center" wrapText="1"/>
    </xf>
    <xf numFmtId="37" fontId="97" fillId="0" borderId="0" xfId="0" applyNumberFormat="1" applyFont="1" applyAlignment="1">
      <alignment horizontal="center" vertical="center" wrapText="1"/>
    </xf>
    <xf numFmtId="37" fontId="98" fillId="0" borderId="0" xfId="0" applyNumberFormat="1" applyFont="1" applyAlignment="1">
      <alignment horizontal="right" vertical="center" wrapText="1"/>
    </xf>
    <xf numFmtId="37" fontId="99" fillId="0" borderId="0" xfId="0" applyNumberFormat="1" applyFont="1" applyAlignment="1">
      <alignment horizontal="center" vertical="center" wrapText="1"/>
    </xf>
    <xf numFmtId="37" fontId="100" fillId="0" borderId="0" xfId="0" applyNumberFormat="1" applyFont="1" applyAlignment="1">
      <alignment horizontal="right" vertical="center" wrapText="1"/>
    </xf>
    <xf numFmtId="37" fontId="101" fillId="0" borderId="0" xfId="0" applyNumberFormat="1" applyFont="1" applyAlignment="1">
      <alignment horizontal="center" vertical="center" wrapText="1"/>
    </xf>
    <xf numFmtId="37" fontId="102" fillId="0" borderId="0" xfId="0" applyNumberFormat="1" applyFont="1" applyAlignment="1">
      <alignment horizontal="right" vertical="center" wrapText="1"/>
    </xf>
    <xf numFmtId="37" fontId="103" fillId="0" borderId="0" xfId="0" applyNumberFormat="1" applyFont="1" applyAlignment="1">
      <alignment horizontal="center" vertical="center" wrapText="1"/>
    </xf>
    <xf numFmtId="37" fontId="104" fillId="0" borderId="0" xfId="0" applyNumberFormat="1" applyFont="1" applyAlignment="1">
      <alignment horizontal="right" vertical="center" wrapText="1"/>
    </xf>
    <xf numFmtId="37" fontId="105" fillId="0" borderId="0" xfId="0" applyNumberFormat="1" applyFont="1" applyAlignment="1">
      <alignment horizontal="center" vertical="center" wrapText="1"/>
    </xf>
    <xf numFmtId="37" fontId="106" fillId="0" borderId="0" xfId="0" applyNumberFormat="1" applyFont="1" applyAlignment="1">
      <alignment horizontal="right" vertical="center" wrapText="1"/>
    </xf>
    <xf numFmtId="37" fontId="107" fillId="0" borderId="0" xfId="0" applyNumberFormat="1" applyFont="1" applyAlignment="1">
      <alignment horizontal="center" vertical="center" wrapText="1"/>
    </xf>
    <xf numFmtId="37" fontId="108" fillId="0" borderId="0" xfId="0" applyNumberFormat="1" applyFont="1" applyAlignment="1">
      <alignment horizontal="right" vertical="center" wrapText="1"/>
    </xf>
    <xf numFmtId="37" fontId="109" fillId="0" borderId="0" xfId="0" applyNumberFormat="1" applyFont="1" applyAlignment="1">
      <alignment horizontal="center" vertical="center" wrapText="1"/>
    </xf>
    <xf numFmtId="37" fontId="110" fillId="0" borderId="3" xfId="0" applyNumberFormat="1" applyFont="1" applyBorder="1" applyAlignment="1">
      <alignment horizontal="center" vertical="center"/>
    </xf>
    <xf numFmtId="37" fontId="111" fillId="0" borderId="4" xfId="0" applyNumberFormat="1" applyFont="1" applyBorder="1" applyAlignment="1">
      <alignment horizontal="center" vertical="center"/>
    </xf>
    <xf numFmtId="37" fontId="112" fillId="0" borderId="4" xfId="0" applyNumberFormat="1" applyFont="1" applyBorder="1" applyAlignment="1">
      <alignment horizontal="center" vertical="center"/>
    </xf>
    <xf numFmtId="37" fontId="113" fillId="0" borderId="4" xfId="0" applyNumberFormat="1" applyFont="1" applyBorder="1" applyAlignment="1">
      <alignment horizontal="center" vertical="center"/>
    </xf>
    <xf numFmtId="37" fontId="119" fillId="0" borderId="1" xfId="0" applyNumberFormat="1" applyFont="1" applyBorder="1" applyAlignment="1">
      <alignment horizontal="center" vertical="center"/>
    </xf>
    <xf numFmtId="37" fontId="120" fillId="0" borderId="1" xfId="0" applyNumberFormat="1" applyFont="1" applyBorder="1" applyAlignment="1">
      <alignment horizontal="center" vertical="center"/>
    </xf>
    <xf numFmtId="37" fontId="121" fillId="0" borderId="1" xfId="0" applyNumberFormat="1" applyFont="1" applyBorder="1" applyAlignment="1">
      <alignment horizontal="center" vertical="center"/>
    </xf>
    <xf numFmtId="37" fontId="122" fillId="0" borderId="0" xfId="0" applyNumberFormat="1" applyFont="1" applyAlignment="1">
      <alignment horizontal="right" vertical="center"/>
    </xf>
    <xf numFmtId="37" fontId="123" fillId="0" borderId="0" xfId="0" applyNumberFormat="1" applyFont="1" applyAlignment="1">
      <alignment horizontal="right" vertical="center"/>
    </xf>
    <xf numFmtId="37" fontId="124" fillId="0" borderId="0" xfId="0" applyNumberFormat="1" applyFont="1" applyAlignment="1">
      <alignment horizontal="right" vertical="center"/>
    </xf>
    <xf numFmtId="37" fontId="125" fillId="0" borderId="1" xfId="0" applyNumberFormat="1" applyFont="1" applyBorder="1" applyAlignment="1">
      <alignment horizontal="center" vertical="center"/>
    </xf>
    <xf numFmtId="37" fontId="126" fillId="0" borderId="4" xfId="0" applyNumberFormat="1" applyFont="1" applyBorder="1" applyAlignment="1">
      <alignment horizontal="center" vertical="center"/>
    </xf>
    <xf numFmtId="37" fontId="134" fillId="0" borderId="1" xfId="0" applyNumberFormat="1" applyFont="1" applyBorder="1" applyAlignment="1">
      <alignment horizontal="center" vertical="center"/>
    </xf>
    <xf numFmtId="37" fontId="135" fillId="0" borderId="1" xfId="0" applyNumberFormat="1" applyFont="1" applyBorder="1" applyAlignment="1">
      <alignment horizontal="center" vertical="center" wrapText="1"/>
    </xf>
    <xf numFmtId="37" fontId="136" fillId="0" borderId="1" xfId="0" applyNumberFormat="1" applyFont="1" applyBorder="1" applyAlignment="1">
      <alignment horizontal="center" vertical="center" wrapText="1"/>
    </xf>
    <xf numFmtId="37" fontId="137" fillId="0" borderId="1" xfId="0" applyNumberFormat="1" applyFont="1" applyBorder="1" applyAlignment="1">
      <alignment horizontal="center" vertical="center" wrapText="1"/>
    </xf>
    <xf numFmtId="37" fontId="138" fillId="0" borderId="1" xfId="0" applyNumberFormat="1" applyFont="1" applyBorder="1" applyAlignment="1">
      <alignment horizontal="center" vertical="center" wrapText="1"/>
    </xf>
    <xf numFmtId="37" fontId="139" fillId="0" borderId="1" xfId="0" applyNumberFormat="1" applyFont="1" applyBorder="1" applyAlignment="1">
      <alignment horizontal="center" vertical="center" wrapText="1"/>
    </xf>
    <xf numFmtId="37" fontId="140" fillId="0" borderId="1" xfId="0" applyNumberFormat="1" applyFont="1" applyBorder="1" applyAlignment="1">
      <alignment horizontal="center" vertical="center" wrapText="1"/>
    </xf>
    <xf numFmtId="37" fontId="141" fillId="0" borderId="1" xfId="0" applyNumberFormat="1" applyFont="1" applyBorder="1" applyAlignment="1">
      <alignment horizontal="center" vertical="center" wrapText="1"/>
    </xf>
    <xf numFmtId="37" fontId="142" fillId="0" borderId="1" xfId="0" applyNumberFormat="1" applyFont="1" applyBorder="1" applyAlignment="1">
      <alignment horizontal="center" vertical="center" wrapText="1"/>
    </xf>
    <xf numFmtId="37" fontId="143" fillId="0" borderId="1" xfId="0" applyNumberFormat="1" applyFont="1" applyBorder="1" applyAlignment="1">
      <alignment horizontal="center" vertical="center" wrapText="1"/>
    </xf>
    <xf numFmtId="37" fontId="144" fillId="0" borderId="0" xfId="0" applyNumberFormat="1" applyFont="1" applyAlignment="1">
      <alignment horizontal="center" vertical="center" wrapText="1"/>
    </xf>
    <xf numFmtId="37" fontId="145" fillId="0" borderId="0" xfId="0" applyNumberFormat="1" applyFont="1" applyAlignment="1">
      <alignment horizontal="center" vertical="center" wrapText="1"/>
    </xf>
    <xf numFmtId="37" fontId="146" fillId="0" borderId="0" xfId="0" applyNumberFormat="1" applyFont="1" applyAlignment="1">
      <alignment horizontal="center" vertical="center" wrapText="1"/>
    </xf>
    <xf numFmtId="37" fontId="147" fillId="0" borderId="0" xfId="0" applyNumberFormat="1" applyFont="1" applyAlignment="1">
      <alignment horizontal="center" vertical="center" wrapText="1"/>
    </xf>
    <xf numFmtId="37" fontId="148" fillId="0" borderId="0" xfId="0" applyNumberFormat="1" applyFont="1" applyAlignment="1">
      <alignment horizontal="center" vertical="center" wrapText="1"/>
    </xf>
    <xf numFmtId="37" fontId="149" fillId="0" borderId="0" xfId="0" applyNumberFormat="1" applyFont="1" applyAlignment="1">
      <alignment horizontal="center" vertical="center" wrapText="1"/>
    </xf>
    <xf numFmtId="37" fontId="150" fillId="0" borderId="0" xfId="0" applyNumberFormat="1" applyFont="1" applyAlignment="1">
      <alignment horizontal="center" vertical="center" wrapText="1"/>
    </xf>
    <xf numFmtId="37" fontId="151" fillId="0" borderId="0" xfId="0" applyNumberFormat="1" applyFont="1" applyAlignment="1">
      <alignment horizontal="center" vertical="center" wrapText="1"/>
    </xf>
    <xf numFmtId="37" fontId="152" fillId="0" borderId="0" xfId="0" applyNumberFormat="1" applyFont="1" applyAlignment="1">
      <alignment horizontal="center" vertical="center" wrapText="1"/>
    </xf>
    <xf numFmtId="37" fontId="153" fillId="0" borderId="0" xfId="0" applyNumberFormat="1" applyFont="1" applyAlignment="1">
      <alignment horizontal="center" vertical="center" wrapText="1"/>
    </xf>
    <xf numFmtId="37" fontId="154" fillId="0" borderId="3" xfId="0" applyNumberFormat="1" applyFont="1" applyBorder="1" applyAlignment="1">
      <alignment horizontal="center" vertical="center"/>
    </xf>
    <xf numFmtId="37" fontId="167" fillId="0" borderId="0" xfId="0" applyNumberFormat="1" applyFont="1" applyAlignment="1">
      <alignment horizontal="center" vertical="center"/>
    </xf>
    <xf numFmtId="37" fontId="168" fillId="0" borderId="1" xfId="0" applyNumberFormat="1" applyFont="1" applyBorder="1" applyAlignment="1">
      <alignment horizontal="center" vertical="center" wrapText="1"/>
    </xf>
    <xf numFmtId="37" fontId="169" fillId="0" borderId="1" xfId="0" applyNumberFormat="1" applyFont="1" applyBorder="1" applyAlignment="1">
      <alignment horizontal="center" vertical="center" wrapText="1"/>
    </xf>
    <xf numFmtId="37" fontId="170" fillId="0" borderId="1" xfId="0" applyNumberFormat="1" applyFont="1" applyBorder="1" applyAlignment="1">
      <alignment horizontal="center" vertical="center" wrapText="1"/>
    </xf>
    <xf numFmtId="37" fontId="171" fillId="0" borderId="1" xfId="0" applyNumberFormat="1" applyFont="1" applyBorder="1" applyAlignment="1">
      <alignment horizontal="center" vertical="center" wrapText="1"/>
    </xf>
    <xf numFmtId="37" fontId="172" fillId="0" borderId="1" xfId="0" applyNumberFormat="1" applyFont="1" applyBorder="1" applyAlignment="1">
      <alignment horizontal="center" vertical="center" wrapText="1"/>
    </xf>
    <xf numFmtId="37" fontId="173" fillId="0" borderId="1" xfId="0" applyNumberFormat="1" applyFont="1" applyBorder="1" applyAlignment="1">
      <alignment horizontal="center" vertical="center" wrapText="1"/>
    </xf>
    <xf numFmtId="37" fontId="174" fillId="0" borderId="1" xfId="0" applyNumberFormat="1" applyFont="1" applyBorder="1" applyAlignment="1">
      <alignment horizontal="center" vertical="center" wrapText="1"/>
    </xf>
    <xf numFmtId="37" fontId="175" fillId="0" borderId="1" xfId="0" applyNumberFormat="1" applyFont="1" applyBorder="1" applyAlignment="1">
      <alignment horizontal="center" vertical="center" wrapText="1"/>
    </xf>
    <xf numFmtId="37" fontId="176" fillId="0" borderId="1" xfId="0" applyNumberFormat="1" applyFont="1" applyBorder="1" applyAlignment="1">
      <alignment horizontal="center" vertical="center" wrapText="1"/>
    </xf>
    <xf numFmtId="37" fontId="177" fillId="0" borderId="0" xfId="0" applyNumberFormat="1" applyFont="1" applyAlignment="1">
      <alignment horizontal="center" vertical="center" wrapText="1"/>
    </xf>
    <xf numFmtId="37" fontId="178" fillId="0" borderId="0" xfId="0" applyNumberFormat="1" applyFont="1" applyAlignment="1">
      <alignment horizontal="center" vertical="center" wrapText="1"/>
    </xf>
    <xf numFmtId="37" fontId="179" fillId="0" borderId="0" xfId="0" applyNumberFormat="1" applyFont="1" applyAlignment="1">
      <alignment horizontal="center" vertical="center" wrapText="1"/>
    </xf>
    <xf numFmtId="37" fontId="180" fillId="0" borderId="0" xfId="0" applyNumberFormat="1" applyFont="1" applyAlignment="1">
      <alignment horizontal="center" vertical="center" wrapText="1"/>
    </xf>
    <xf numFmtId="37" fontId="181" fillId="0" borderId="0" xfId="0" applyNumberFormat="1" applyFont="1" applyAlignment="1">
      <alignment horizontal="center" vertical="center" wrapText="1"/>
    </xf>
    <xf numFmtId="37" fontId="182" fillId="0" borderId="0" xfId="0" applyNumberFormat="1" applyFont="1" applyAlignment="1">
      <alignment horizontal="center" vertical="center" wrapText="1"/>
    </xf>
    <xf numFmtId="37" fontId="183" fillId="0" borderId="3" xfId="0" applyNumberFormat="1" applyFont="1" applyBorder="1" applyAlignment="1">
      <alignment horizontal="center" vertical="center"/>
    </xf>
    <xf numFmtId="37" fontId="184" fillId="0" borderId="4" xfId="0" applyNumberFormat="1" applyFont="1" applyBorder="1" applyAlignment="1">
      <alignment horizontal="center" vertical="center"/>
    </xf>
    <xf numFmtId="37" fontId="185" fillId="0" borderId="4" xfId="0" applyNumberFormat="1" applyFont="1" applyBorder="1" applyAlignment="1">
      <alignment horizontal="center" vertical="center"/>
    </xf>
    <xf numFmtId="37" fontId="186" fillId="0" borderId="4" xfId="0" applyNumberFormat="1" applyFont="1" applyBorder="1" applyAlignment="1">
      <alignment horizontal="center" vertical="center"/>
    </xf>
    <xf numFmtId="37" fontId="187" fillId="0" borderId="4" xfId="0" applyNumberFormat="1" applyFont="1" applyBorder="1" applyAlignment="1">
      <alignment horizontal="center" vertical="center"/>
    </xf>
    <xf numFmtId="37" fontId="188" fillId="0" borderId="4" xfId="0" applyNumberFormat="1" applyFont="1" applyBorder="1" applyAlignment="1">
      <alignment horizontal="center" vertical="center"/>
    </xf>
    <xf numFmtId="37" fontId="189" fillId="0" borderId="4" xfId="0" applyNumberFormat="1" applyFont="1" applyBorder="1" applyAlignment="1">
      <alignment horizontal="center" vertical="center"/>
    </xf>
    <xf numFmtId="37" fontId="196" fillId="0" borderId="0" xfId="0" applyNumberFormat="1" applyFont="1" applyAlignment="1">
      <alignment horizontal="center" vertical="center"/>
    </xf>
    <xf numFmtId="37" fontId="197" fillId="0" borderId="1" xfId="0" applyNumberFormat="1" applyFont="1" applyBorder="1" applyAlignment="1">
      <alignment horizontal="center" vertical="center" wrapText="1"/>
    </xf>
    <xf numFmtId="37" fontId="198" fillId="0" borderId="1" xfId="0" applyNumberFormat="1" applyFont="1" applyBorder="1" applyAlignment="1">
      <alignment horizontal="center" vertical="center" wrapText="1"/>
    </xf>
    <xf numFmtId="37" fontId="199" fillId="0" borderId="1" xfId="0" applyNumberFormat="1" applyFont="1" applyBorder="1" applyAlignment="1">
      <alignment horizontal="center" vertical="center" wrapText="1"/>
    </xf>
    <xf numFmtId="37" fontId="200" fillId="0" borderId="1" xfId="0" applyNumberFormat="1" applyFont="1" applyBorder="1" applyAlignment="1">
      <alignment horizontal="center" vertical="center" wrapText="1"/>
    </xf>
    <xf numFmtId="37" fontId="201" fillId="0" borderId="1" xfId="0" applyNumberFormat="1" applyFont="1" applyBorder="1" applyAlignment="1">
      <alignment horizontal="center" vertical="center" wrapText="1"/>
    </xf>
    <xf numFmtId="37" fontId="202" fillId="0" borderId="1" xfId="0" applyNumberFormat="1" applyFont="1" applyBorder="1" applyAlignment="1">
      <alignment horizontal="center" vertical="center" wrapText="1"/>
    </xf>
    <xf numFmtId="37" fontId="203" fillId="0" borderId="1" xfId="0" applyNumberFormat="1" applyFont="1" applyBorder="1" applyAlignment="1">
      <alignment horizontal="center" vertical="center" wrapText="1"/>
    </xf>
    <xf numFmtId="37" fontId="204" fillId="0" borderId="1" xfId="0" applyNumberFormat="1" applyFont="1" applyBorder="1" applyAlignment="1">
      <alignment horizontal="center" vertical="center" wrapText="1"/>
    </xf>
    <xf numFmtId="37" fontId="205" fillId="0" borderId="0" xfId="0" applyNumberFormat="1" applyFont="1" applyAlignment="1">
      <alignment horizontal="center" vertical="center" wrapText="1"/>
    </xf>
    <xf numFmtId="37" fontId="206" fillId="0" borderId="0" xfId="0" applyNumberFormat="1" applyFont="1" applyAlignment="1">
      <alignment horizontal="center" vertical="center" wrapText="1"/>
    </xf>
    <xf numFmtId="37" fontId="207" fillId="0" borderId="0" xfId="0" applyNumberFormat="1" applyFont="1" applyAlignment="1">
      <alignment horizontal="center" vertical="center" wrapText="1"/>
    </xf>
    <xf numFmtId="37" fontId="208" fillId="0" borderId="0" xfId="0" applyNumberFormat="1" applyFont="1" applyAlignment="1">
      <alignment horizontal="center" vertical="center" wrapText="1"/>
    </xf>
    <xf numFmtId="37" fontId="209" fillId="0" borderId="0" xfId="0" applyNumberFormat="1" applyFont="1" applyAlignment="1">
      <alignment horizontal="center" vertical="center" wrapText="1"/>
    </xf>
    <xf numFmtId="37" fontId="210" fillId="0" borderId="0" xfId="0" applyNumberFormat="1" applyFont="1" applyAlignment="1">
      <alignment horizontal="center" vertical="center" wrapText="1"/>
    </xf>
    <xf numFmtId="37" fontId="211" fillId="0" borderId="0" xfId="0" applyNumberFormat="1" applyFont="1" applyAlignment="1">
      <alignment horizontal="center" vertical="center" wrapText="1"/>
    </xf>
    <xf numFmtId="37" fontId="212" fillId="0" borderId="0" xfId="0" applyNumberFormat="1" applyFont="1" applyAlignment="1">
      <alignment horizontal="center" vertical="center" wrapText="1"/>
    </xf>
    <xf numFmtId="37" fontId="213" fillId="0" borderId="0" xfId="0" applyNumberFormat="1" applyFont="1" applyAlignment="1">
      <alignment horizontal="center" vertical="center" wrapText="1"/>
    </xf>
    <xf numFmtId="37" fontId="214" fillId="0" borderId="0" xfId="0" applyNumberFormat="1" applyFont="1" applyAlignment="1">
      <alignment horizontal="center" vertical="center" wrapText="1"/>
    </xf>
    <xf numFmtId="37" fontId="215" fillId="0" borderId="0" xfId="0" applyNumberFormat="1" applyFont="1" applyAlignment="1">
      <alignment horizontal="center" vertical="center" wrapText="1"/>
    </xf>
    <xf numFmtId="37" fontId="216" fillId="0" borderId="0" xfId="0" applyNumberFormat="1" applyFont="1" applyAlignment="1">
      <alignment horizontal="center" vertical="center" wrapText="1"/>
    </xf>
    <xf numFmtId="37" fontId="217" fillId="0" borderId="0" xfId="0" applyNumberFormat="1" applyFont="1" applyAlignment="1">
      <alignment horizontal="center" vertical="center" wrapText="1"/>
    </xf>
    <xf numFmtId="37" fontId="218" fillId="0" borderId="0" xfId="0" applyNumberFormat="1" applyFont="1" applyAlignment="1">
      <alignment horizontal="center" vertical="center" wrapText="1"/>
    </xf>
    <xf numFmtId="37" fontId="219" fillId="0" borderId="0" xfId="0" applyNumberFormat="1" applyFont="1" applyAlignment="1">
      <alignment horizontal="center" vertical="center" wrapText="1"/>
    </xf>
    <xf numFmtId="37" fontId="220" fillId="0" borderId="0" xfId="0" applyNumberFormat="1" applyFont="1" applyAlignment="1">
      <alignment horizontal="center" vertical="center" wrapText="1"/>
    </xf>
    <xf numFmtId="37" fontId="221" fillId="0" borderId="0" xfId="0" applyNumberFormat="1" applyFont="1" applyAlignment="1">
      <alignment horizontal="center" vertical="center" wrapText="1"/>
    </xf>
    <xf numFmtId="37" fontId="222" fillId="0" borderId="0" xfId="0" applyNumberFormat="1" applyFont="1" applyAlignment="1">
      <alignment horizontal="center" vertical="center" wrapText="1"/>
    </xf>
    <xf numFmtId="37" fontId="223" fillId="0" borderId="0" xfId="0" applyNumberFormat="1" applyFont="1" applyAlignment="1">
      <alignment horizontal="center" vertical="center" wrapText="1"/>
    </xf>
    <xf numFmtId="37" fontId="224" fillId="0" borderId="0" xfId="0" applyNumberFormat="1" applyFont="1" applyAlignment="1">
      <alignment horizontal="center" vertical="center" wrapText="1"/>
    </xf>
    <xf numFmtId="37" fontId="225" fillId="0" borderId="0" xfId="0" applyNumberFormat="1" applyFont="1" applyAlignment="1">
      <alignment horizontal="center" vertical="center" wrapText="1"/>
    </xf>
    <xf numFmtId="37" fontId="226" fillId="0" borderId="0" xfId="0" applyNumberFormat="1" applyFont="1" applyAlignment="1">
      <alignment horizontal="center" vertical="center" wrapText="1"/>
    </xf>
    <xf numFmtId="37" fontId="227" fillId="0" borderId="0" xfId="0" applyNumberFormat="1" applyFont="1" applyAlignment="1">
      <alignment horizontal="center" vertical="center" wrapText="1"/>
    </xf>
    <xf numFmtId="37" fontId="228" fillId="0" borderId="0" xfId="0" applyNumberFormat="1" applyFont="1" applyAlignment="1">
      <alignment horizontal="center" vertical="center" wrapText="1"/>
    </xf>
    <xf numFmtId="37" fontId="229" fillId="0" borderId="0" xfId="0" applyNumberFormat="1" applyFont="1" applyAlignment="1">
      <alignment horizontal="center" vertical="center" wrapText="1"/>
    </xf>
    <xf numFmtId="37" fontId="230" fillId="0" borderId="0" xfId="0" applyNumberFormat="1" applyFont="1" applyAlignment="1">
      <alignment horizontal="center" vertical="center" wrapText="1"/>
    </xf>
    <xf numFmtId="37" fontId="231" fillId="0" borderId="0" xfId="0" applyNumberFormat="1" applyFont="1" applyAlignment="1">
      <alignment horizontal="center" vertical="center" wrapText="1"/>
    </xf>
    <xf numFmtId="37" fontId="232" fillId="0" borderId="0" xfId="0" applyNumberFormat="1" applyFont="1" applyAlignment="1">
      <alignment horizontal="center" vertical="center" wrapText="1"/>
    </xf>
    <xf numFmtId="37" fontId="233" fillId="0" borderId="0" xfId="0" applyNumberFormat="1" applyFont="1" applyAlignment="1">
      <alignment horizontal="center" vertical="center" wrapText="1"/>
    </xf>
    <xf numFmtId="37" fontId="234" fillId="0" borderId="0" xfId="0" applyNumberFormat="1" applyFont="1" applyAlignment="1">
      <alignment horizontal="center" vertical="center" wrapText="1"/>
    </xf>
    <xf numFmtId="37" fontId="235" fillId="0" borderId="0" xfId="0" applyNumberFormat="1" applyFont="1" applyAlignment="1">
      <alignment horizontal="center" vertical="center" wrapText="1"/>
    </xf>
    <xf numFmtId="37" fontId="236" fillId="0" borderId="0" xfId="0" applyNumberFormat="1" applyFont="1" applyAlignment="1">
      <alignment horizontal="center" vertical="center" wrapText="1"/>
    </xf>
    <xf numFmtId="37" fontId="237" fillId="0" borderId="0" xfId="0" applyNumberFormat="1" applyFont="1" applyAlignment="1">
      <alignment horizontal="center" vertical="center" wrapText="1"/>
    </xf>
    <xf numFmtId="37" fontId="238" fillId="0" borderId="0" xfId="0" applyNumberFormat="1" applyFont="1" applyAlignment="1">
      <alignment horizontal="center" vertical="center" wrapText="1"/>
    </xf>
    <xf numFmtId="37" fontId="239" fillId="0" borderId="0" xfId="0" applyNumberFormat="1" applyFont="1" applyAlignment="1">
      <alignment horizontal="center" vertical="center" wrapText="1"/>
    </xf>
    <xf numFmtId="37" fontId="240" fillId="0" borderId="0" xfId="0" applyNumberFormat="1" applyFont="1" applyAlignment="1">
      <alignment horizontal="center" vertical="center" wrapText="1"/>
    </xf>
    <xf numFmtId="37" fontId="241" fillId="0" borderId="0" xfId="0" applyNumberFormat="1" applyFont="1" applyAlignment="1">
      <alignment horizontal="center" vertical="center" wrapText="1"/>
    </xf>
    <xf numFmtId="37" fontId="242" fillId="0" borderId="0" xfId="0" applyNumberFormat="1" applyFont="1" applyAlignment="1">
      <alignment horizontal="center" vertical="center" wrapText="1"/>
    </xf>
    <xf numFmtId="37" fontId="243" fillId="0" borderId="0" xfId="0" applyNumberFormat="1" applyFont="1" applyAlignment="1">
      <alignment horizontal="center" vertical="center" wrapText="1"/>
    </xf>
    <xf numFmtId="37" fontId="244" fillId="0" borderId="0" xfId="0" applyNumberFormat="1" applyFont="1" applyAlignment="1">
      <alignment horizontal="center" vertical="center" wrapText="1"/>
    </xf>
    <xf numFmtId="37" fontId="245" fillId="0" borderId="0" xfId="0" applyNumberFormat="1" applyFont="1" applyAlignment="1">
      <alignment horizontal="center" vertical="center" wrapText="1"/>
    </xf>
    <xf numFmtId="37" fontId="246" fillId="0" borderId="0" xfId="0" applyNumberFormat="1" applyFont="1" applyAlignment="1">
      <alignment horizontal="center" vertical="center" wrapText="1"/>
    </xf>
    <xf numFmtId="37" fontId="247" fillId="0" borderId="0" xfId="0" applyNumberFormat="1" applyFont="1" applyAlignment="1">
      <alignment horizontal="center" vertical="center" wrapText="1"/>
    </xf>
    <xf numFmtId="37" fontId="248" fillId="0" borderId="0" xfId="0" applyNumberFormat="1" applyFont="1" applyAlignment="1">
      <alignment horizontal="center" vertical="center" wrapText="1"/>
    </xf>
    <xf numFmtId="37" fontId="249" fillId="0" borderId="0" xfId="0" applyNumberFormat="1" applyFont="1" applyAlignment="1">
      <alignment horizontal="center" vertical="center" wrapText="1"/>
    </xf>
    <xf numFmtId="37" fontId="250" fillId="0" borderId="0" xfId="0" applyNumberFormat="1" applyFont="1" applyAlignment="1">
      <alignment horizontal="center" vertical="center" wrapText="1"/>
    </xf>
    <xf numFmtId="37" fontId="251" fillId="0" borderId="3" xfId="0" applyNumberFormat="1" applyFont="1" applyBorder="1" applyAlignment="1">
      <alignment horizontal="center" vertical="center"/>
    </xf>
    <xf numFmtId="37" fontId="253" fillId="0" borderId="4" xfId="0" applyNumberFormat="1" applyFont="1" applyBorder="1" applyAlignment="1">
      <alignment horizontal="center" vertical="center"/>
    </xf>
    <xf numFmtId="37" fontId="254" fillId="0" borderId="4" xfId="0" applyNumberFormat="1" applyFont="1" applyBorder="1" applyAlignment="1">
      <alignment horizontal="center" vertical="center"/>
    </xf>
    <xf numFmtId="37" fontId="255" fillId="0" borderId="4" xfId="0" applyNumberFormat="1" applyFont="1" applyBorder="1" applyAlignment="1">
      <alignment horizontal="center" vertical="center"/>
    </xf>
    <xf numFmtId="37" fontId="257" fillId="0" borderId="4" xfId="0" applyNumberFormat="1" applyFont="1" applyBorder="1" applyAlignment="1">
      <alignment horizontal="center" vertical="center"/>
    </xf>
    <xf numFmtId="37" fontId="258" fillId="0" borderId="4" xfId="0" applyNumberFormat="1" applyFont="1" applyBorder="1" applyAlignment="1">
      <alignment horizontal="center" vertical="center"/>
    </xf>
    <xf numFmtId="37" fontId="259" fillId="0" borderId="4" xfId="0" applyNumberFormat="1" applyFont="1" applyBorder="1" applyAlignment="1">
      <alignment horizontal="center" vertical="center"/>
    </xf>
    <xf numFmtId="37" fontId="267" fillId="0" borderId="0" xfId="0" applyNumberFormat="1" applyFont="1" applyAlignment="1">
      <alignment horizontal="center" vertical="center"/>
    </xf>
    <xf numFmtId="37" fontId="268" fillId="0" borderId="1" xfId="0" applyNumberFormat="1" applyFont="1" applyBorder="1" applyAlignment="1">
      <alignment horizontal="center" vertical="center" wrapText="1"/>
    </xf>
    <xf numFmtId="37" fontId="269" fillId="0" borderId="1" xfId="0" applyNumberFormat="1" applyFont="1" applyBorder="1" applyAlignment="1">
      <alignment horizontal="center" vertical="center" wrapText="1"/>
    </xf>
    <xf numFmtId="37" fontId="270" fillId="0" borderId="1" xfId="0" applyNumberFormat="1" applyFont="1" applyBorder="1" applyAlignment="1">
      <alignment horizontal="center" vertical="center" wrapText="1"/>
    </xf>
    <xf numFmtId="37" fontId="271" fillId="0" borderId="1" xfId="0" applyNumberFormat="1" applyFont="1" applyBorder="1" applyAlignment="1">
      <alignment horizontal="center" vertical="center" wrapText="1"/>
    </xf>
    <xf numFmtId="37" fontId="272" fillId="0" borderId="1" xfId="0" applyNumberFormat="1" applyFont="1" applyBorder="1" applyAlignment="1">
      <alignment horizontal="center" vertical="center" wrapText="1"/>
    </xf>
    <xf numFmtId="37" fontId="273" fillId="0" borderId="1" xfId="0" applyNumberFormat="1" applyFont="1" applyBorder="1" applyAlignment="1">
      <alignment horizontal="center" vertical="center" wrapText="1"/>
    </xf>
    <xf numFmtId="37" fontId="274" fillId="0" borderId="1" xfId="0" applyNumberFormat="1" applyFont="1" applyBorder="1" applyAlignment="1">
      <alignment horizontal="center" vertical="center" wrapText="1"/>
    </xf>
    <xf numFmtId="37" fontId="275" fillId="0" borderId="1" xfId="0" applyNumberFormat="1" applyFont="1" applyBorder="1" applyAlignment="1">
      <alignment horizontal="center" vertical="center" wrapText="1"/>
    </xf>
    <xf numFmtId="37" fontId="276" fillId="0" borderId="0" xfId="0" applyNumberFormat="1" applyFont="1" applyAlignment="1">
      <alignment horizontal="center" vertical="center" wrapText="1"/>
    </xf>
    <xf numFmtId="37" fontId="277" fillId="0" borderId="0" xfId="0" applyNumberFormat="1" applyFont="1" applyAlignment="1">
      <alignment horizontal="center" vertical="center" wrapText="1"/>
    </xf>
    <xf numFmtId="37" fontId="278" fillId="0" borderId="0" xfId="0" applyNumberFormat="1" applyFont="1" applyAlignment="1">
      <alignment horizontal="center" vertical="center" wrapText="1"/>
    </xf>
    <xf numFmtId="37" fontId="279" fillId="0" borderId="0" xfId="0" applyNumberFormat="1" applyFont="1" applyAlignment="1">
      <alignment horizontal="center" vertical="center" wrapText="1"/>
    </xf>
    <xf numFmtId="37" fontId="280" fillId="0" borderId="0" xfId="0" applyNumberFormat="1" applyFont="1" applyAlignment="1">
      <alignment horizontal="center" vertical="center" wrapText="1"/>
    </xf>
    <xf numFmtId="37" fontId="281" fillId="0" borderId="0" xfId="0" applyNumberFormat="1" applyFont="1" applyAlignment="1">
      <alignment horizontal="center" vertical="center" wrapText="1"/>
    </xf>
    <xf numFmtId="37" fontId="282" fillId="0" borderId="0" xfId="0" applyNumberFormat="1" applyFont="1" applyAlignment="1">
      <alignment horizontal="center" vertical="center" wrapText="1"/>
    </xf>
    <xf numFmtId="37" fontId="283" fillId="0" borderId="0" xfId="0" applyNumberFormat="1" applyFont="1" applyAlignment="1">
      <alignment horizontal="center" vertical="center" wrapText="1"/>
    </xf>
    <xf numFmtId="37" fontId="284" fillId="0" borderId="0" xfId="0" applyNumberFormat="1" applyFont="1" applyAlignment="1">
      <alignment horizontal="center" vertical="center" wrapText="1"/>
    </xf>
    <xf numFmtId="37" fontId="285" fillId="0" borderId="0" xfId="0" applyNumberFormat="1" applyFont="1" applyAlignment="1">
      <alignment horizontal="center" vertical="center" wrapText="1"/>
    </xf>
    <xf numFmtId="37" fontId="286" fillId="0" borderId="0" xfId="0" applyNumberFormat="1" applyFont="1" applyAlignment="1">
      <alignment horizontal="center" vertical="center" wrapText="1"/>
    </xf>
    <xf numFmtId="37" fontId="287" fillId="0" borderId="0" xfId="0" applyNumberFormat="1" applyFont="1" applyAlignment="1">
      <alignment horizontal="center" vertical="center" wrapText="1"/>
    </xf>
    <xf numFmtId="37" fontId="288" fillId="0" borderId="0" xfId="0" applyNumberFormat="1" applyFont="1" applyAlignment="1">
      <alignment horizontal="center" vertical="center" wrapText="1"/>
    </xf>
    <xf numFmtId="37" fontId="289" fillId="0" borderId="0" xfId="0" applyNumberFormat="1" applyFont="1" applyAlignment="1">
      <alignment horizontal="center" vertical="center" wrapText="1"/>
    </xf>
    <xf numFmtId="37" fontId="290" fillId="0" borderId="0" xfId="0" applyNumberFormat="1" applyFont="1" applyAlignment="1">
      <alignment horizontal="center" vertical="center" wrapText="1"/>
    </xf>
    <xf numFmtId="37" fontId="291" fillId="0" borderId="0" xfId="0" applyNumberFormat="1" applyFont="1" applyAlignment="1">
      <alignment horizontal="center" vertical="center" wrapText="1"/>
    </xf>
    <xf numFmtId="37" fontId="292" fillId="0" borderId="0" xfId="0" applyNumberFormat="1" applyFont="1" applyAlignment="1">
      <alignment horizontal="center" vertical="center" wrapText="1"/>
    </xf>
    <xf numFmtId="37" fontId="293" fillId="0" borderId="0" xfId="0" applyNumberFormat="1" applyFont="1" applyAlignment="1">
      <alignment horizontal="center" vertical="center" wrapText="1"/>
    </xf>
    <xf numFmtId="37" fontId="294" fillId="0" borderId="0" xfId="0" applyNumberFormat="1" applyFont="1" applyAlignment="1">
      <alignment horizontal="center" vertical="center" wrapText="1"/>
    </xf>
    <xf numFmtId="37" fontId="295" fillId="0" borderId="0" xfId="0" applyNumberFormat="1" applyFont="1" applyAlignment="1">
      <alignment horizontal="center" vertical="center" wrapText="1"/>
    </xf>
    <xf numFmtId="37" fontId="296" fillId="0" borderId="0" xfId="0" applyNumberFormat="1" applyFont="1" applyAlignment="1">
      <alignment horizontal="center" vertical="center" wrapText="1"/>
    </xf>
    <xf numFmtId="37" fontId="297" fillId="0" borderId="0" xfId="0" applyNumberFormat="1" applyFont="1" applyAlignment="1">
      <alignment horizontal="center" vertical="center" wrapText="1"/>
    </xf>
    <xf numFmtId="37" fontId="298" fillId="0" borderId="0" xfId="0" applyNumberFormat="1" applyFont="1" applyAlignment="1">
      <alignment horizontal="center" vertical="center" wrapText="1"/>
    </xf>
    <xf numFmtId="37" fontId="299" fillId="0" borderId="0" xfId="0" applyNumberFormat="1" applyFont="1" applyAlignment="1">
      <alignment horizontal="center" vertical="center" wrapText="1"/>
    </xf>
    <xf numFmtId="37" fontId="300" fillId="0" borderId="0" xfId="0" applyNumberFormat="1" applyFont="1" applyAlignment="1">
      <alignment horizontal="center" vertical="center" wrapText="1"/>
    </xf>
    <xf numFmtId="37" fontId="301" fillId="0" borderId="0" xfId="0" applyNumberFormat="1" applyFont="1" applyAlignment="1">
      <alignment horizontal="center" vertical="center" wrapText="1"/>
    </xf>
    <xf numFmtId="37" fontId="302" fillId="0" borderId="0" xfId="0" applyNumberFormat="1" applyFont="1" applyAlignment="1">
      <alignment horizontal="center" vertical="center" wrapText="1"/>
    </xf>
    <xf numFmtId="37" fontId="303" fillId="0" borderId="0" xfId="0" applyNumberFormat="1" applyFont="1" applyAlignment="1">
      <alignment horizontal="center" vertical="center" wrapText="1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center" vertical="center" wrapText="1"/>
    </xf>
    <xf numFmtId="37" fontId="306" fillId="0" borderId="0" xfId="0" applyNumberFormat="1" applyFont="1" applyAlignment="1">
      <alignment horizontal="center" vertical="center" wrapText="1"/>
    </xf>
    <xf numFmtId="37" fontId="307" fillId="0" borderId="0" xfId="0" applyNumberFormat="1" applyFont="1" applyAlignment="1">
      <alignment horizontal="center" vertical="center" wrapText="1"/>
    </xf>
    <xf numFmtId="37" fontId="308" fillId="0" borderId="0" xfId="0" applyNumberFormat="1" applyFont="1" applyAlignment="1">
      <alignment horizontal="center" vertical="center" wrapText="1"/>
    </xf>
    <xf numFmtId="37" fontId="309" fillId="0" borderId="0" xfId="0" applyNumberFormat="1" applyFont="1" applyAlignment="1">
      <alignment horizontal="center" vertical="center" wrapText="1"/>
    </xf>
    <xf numFmtId="37" fontId="310" fillId="0" borderId="0" xfId="0" applyNumberFormat="1" applyFont="1" applyAlignment="1">
      <alignment horizontal="center" vertical="center" wrapText="1"/>
    </xf>
    <xf numFmtId="37" fontId="311" fillId="0" borderId="0" xfId="0" applyNumberFormat="1" applyFont="1" applyAlignment="1">
      <alignment horizontal="center" vertical="center" wrapText="1"/>
    </xf>
    <xf numFmtId="37" fontId="312" fillId="0" borderId="0" xfId="0" applyNumberFormat="1" applyFont="1" applyAlignment="1">
      <alignment horizontal="center" vertical="center" wrapText="1"/>
    </xf>
    <xf numFmtId="37" fontId="313" fillId="0" borderId="0" xfId="0" applyNumberFormat="1" applyFont="1" applyAlignment="1">
      <alignment horizontal="center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 wrapText="1"/>
    </xf>
    <xf numFmtId="37" fontId="316" fillId="0" borderId="0" xfId="0" applyNumberFormat="1" applyFont="1" applyAlignment="1">
      <alignment horizontal="center" vertical="center" wrapText="1"/>
    </xf>
    <xf numFmtId="37" fontId="317" fillId="0" borderId="0" xfId="0" applyNumberFormat="1" applyFont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 wrapText="1"/>
    </xf>
    <xf numFmtId="37" fontId="320" fillId="0" borderId="0" xfId="0" applyNumberFormat="1" applyFont="1" applyAlignment="1">
      <alignment horizontal="center" vertical="center" wrapText="1"/>
    </xf>
    <xf numFmtId="37" fontId="321" fillId="0" borderId="0" xfId="0" applyNumberFormat="1" applyFont="1" applyAlignment="1">
      <alignment horizontal="center" vertical="center" wrapText="1"/>
    </xf>
    <xf numFmtId="37" fontId="322" fillId="0" borderId="0" xfId="0" applyNumberFormat="1" applyFont="1" applyAlignment="1">
      <alignment horizontal="center" vertical="center" wrapText="1"/>
    </xf>
    <xf numFmtId="37" fontId="323" fillId="0" borderId="0" xfId="0" applyNumberFormat="1" applyFont="1" applyAlignment="1">
      <alignment horizontal="center" vertical="center" wrapText="1"/>
    </xf>
    <xf numFmtId="37" fontId="324" fillId="0" borderId="0" xfId="0" applyNumberFormat="1" applyFont="1" applyAlignment="1">
      <alignment horizontal="center" vertical="center" wrapText="1"/>
    </xf>
    <xf numFmtId="37" fontId="325" fillId="0" borderId="0" xfId="0" applyNumberFormat="1" applyFont="1" applyAlignment="1">
      <alignment horizontal="center" vertical="center" wrapText="1"/>
    </xf>
    <xf numFmtId="37" fontId="326" fillId="0" borderId="0" xfId="0" applyNumberFormat="1" applyFont="1" applyAlignment="1">
      <alignment horizontal="center" vertical="center" wrapText="1"/>
    </xf>
    <xf numFmtId="37" fontId="327" fillId="0" borderId="0" xfId="0" applyNumberFormat="1" applyFont="1" applyAlignment="1">
      <alignment horizontal="center" vertical="center" wrapText="1"/>
    </xf>
    <xf numFmtId="37" fontId="328" fillId="0" borderId="3" xfId="0" applyNumberFormat="1" applyFont="1" applyBorder="1" applyAlignment="1">
      <alignment horizontal="center" vertical="center"/>
    </xf>
    <xf numFmtId="37" fontId="330" fillId="0" borderId="4" xfId="0" applyNumberFormat="1" applyFont="1" applyBorder="1" applyAlignment="1">
      <alignment horizontal="center" vertical="center"/>
    </xf>
    <xf numFmtId="37" fontId="331" fillId="0" borderId="4" xfId="0" applyNumberFormat="1" applyFont="1" applyBorder="1" applyAlignment="1">
      <alignment horizontal="center" vertical="center"/>
    </xf>
    <xf numFmtId="37" fontId="332" fillId="0" borderId="4" xfId="0" applyNumberFormat="1" applyFont="1" applyBorder="1" applyAlignment="1">
      <alignment horizontal="center" vertical="center"/>
    </xf>
    <xf numFmtId="37" fontId="334" fillId="0" borderId="4" xfId="0" applyNumberFormat="1" applyFont="1" applyBorder="1" applyAlignment="1">
      <alignment horizontal="center" vertical="center"/>
    </xf>
    <xf numFmtId="37" fontId="335" fillId="0" borderId="4" xfId="0" applyNumberFormat="1" applyFont="1" applyBorder="1" applyAlignment="1">
      <alignment horizontal="center" vertical="center"/>
    </xf>
    <xf numFmtId="37" fontId="336" fillId="0" borderId="4" xfId="0" applyNumberFormat="1" applyFont="1" applyBorder="1" applyAlignment="1">
      <alignment horizontal="center" vertical="center"/>
    </xf>
    <xf numFmtId="37" fontId="344" fillId="0" borderId="1" xfId="0" applyNumberFormat="1" applyFont="1" applyBorder="1" applyAlignment="1">
      <alignment horizontal="center" vertical="center"/>
    </xf>
    <xf numFmtId="37" fontId="345" fillId="0" borderId="1" xfId="0" applyNumberFormat="1" applyFont="1" applyBorder="1" applyAlignment="1">
      <alignment horizontal="center" vertical="center" wrapText="1"/>
    </xf>
    <xf numFmtId="37" fontId="346" fillId="0" borderId="1" xfId="0" applyNumberFormat="1" applyFont="1" applyBorder="1" applyAlignment="1">
      <alignment horizontal="center" vertical="center" wrapText="1"/>
    </xf>
    <xf numFmtId="37" fontId="347" fillId="0" borderId="1" xfId="0" applyNumberFormat="1" applyFont="1" applyBorder="1" applyAlignment="1">
      <alignment horizontal="center" vertical="center" wrapText="1"/>
    </xf>
    <xf numFmtId="37" fontId="348" fillId="0" borderId="1" xfId="0" applyNumberFormat="1" applyFont="1" applyBorder="1" applyAlignment="1">
      <alignment horizontal="center" vertical="center" wrapText="1"/>
    </xf>
    <xf numFmtId="37" fontId="349" fillId="0" borderId="1" xfId="0" applyNumberFormat="1" applyFont="1" applyBorder="1" applyAlignment="1">
      <alignment horizontal="center" vertical="center" wrapText="1"/>
    </xf>
    <xf numFmtId="37" fontId="350" fillId="0" borderId="1" xfId="0" applyNumberFormat="1" applyFont="1" applyBorder="1" applyAlignment="1">
      <alignment horizontal="center" vertical="center" wrapText="1"/>
    </xf>
    <xf numFmtId="37" fontId="351" fillId="0" borderId="1" xfId="0" applyNumberFormat="1" applyFont="1" applyBorder="1" applyAlignment="1">
      <alignment horizontal="center" vertical="center" wrapText="1"/>
    </xf>
    <xf numFmtId="37" fontId="352" fillId="0" borderId="1" xfId="0" applyNumberFormat="1" applyFont="1" applyBorder="1" applyAlignment="1">
      <alignment horizontal="center" vertical="center" wrapText="1"/>
    </xf>
    <xf numFmtId="37" fontId="353" fillId="0" borderId="0" xfId="0" applyNumberFormat="1" applyFont="1" applyAlignment="1">
      <alignment horizontal="center" vertical="center" wrapText="1"/>
    </xf>
    <xf numFmtId="37" fontId="354" fillId="0" borderId="0" xfId="0" applyNumberFormat="1" applyFont="1" applyAlignment="1">
      <alignment horizontal="center" vertical="center" wrapText="1"/>
    </xf>
    <xf numFmtId="37" fontId="355" fillId="0" borderId="0" xfId="0" applyNumberFormat="1" applyFont="1" applyAlignment="1">
      <alignment horizontal="center" vertical="center" wrapText="1"/>
    </xf>
    <xf numFmtId="37" fontId="356" fillId="0" borderId="0" xfId="0" applyNumberFormat="1" applyFont="1" applyAlignment="1">
      <alignment horizontal="center" vertical="center" wrapText="1"/>
    </xf>
    <xf numFmtId="37" fontId="357" fillId="0" borderId="0" xfId="0" applyNumberFormat="1" applyFont="1" applyAlignment="1">
      <alignment horizontal="center" vertical="center" wrapText="1"/>
    </xf>
    <xf numFmtId="37" fontId="358" fillId="0" borderId="0" xfId="0" applyNumberFormat="1" applyFont="1" applyAlignment="1">
      <alignment horizontal="center" vertical="center" wrapText="1"/>
    </xf>
    <xf numFmtId="37" fontId="359" fillId="0" borderId="0" xfId="0" applyNumberFormat="1" applyFont="1" applyAlignment="1">
      <alignment horizontal="center" vertical="center" wrapText="1"/>
    </xf>
    <xf numFmtId="37" fontId="360" fillId="0" borderId="0" xfId="0" applyNumberFormat="1" applyFont="1" applyAlignment="1">
      <alignment horizontal="center" vertical="center" wrapText="1"/>
    </xf>
    <xf numFmtId="37" fontId="361" fillId="0" borderId="0" xfId="0" applyNumberFormat="1" applyFont="1" applyAlignment="1">
      <alignment horizontal="center" vertical="center" wrapText="1"/>
    </xf>
    <xf numFmtId="37" fontId="362" fillId="0" borderId="0" xfId="0" applyNumberFormat="1" applyFont="1" applyAlignment="1">
      <alignment horizontal="center" vertical="center" wrapText="1"/>
    </xf>
    <xf numFmtId="37" fontId="363" fillId="0" borderId="0" xfId="0" applyNumberFormat="1" applyFont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 wrapText="1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 wrapText="1"/>
    </xf>
    <xf numFmtId="37" fontId="367" fillId="0" borderId="0" xfId="0" applyNumberFormat="1" applyFont="1" applyAlignment="1">
      <alignment horizontal="center" vertical="center" wrapText="1"/>
    </xf>
    <xf numFmtId="37" fontId="368" fillId="0" borderId="0" xfId="0" applyNumberFormat="1" applyFont="1" applyAlignment="1">
      <alignment horizontal="center" vertical="center" wrapText="1"/>
    </xf>
    <xf numFmtId="37" fontId="369" fillId="0" borderId="0" xfId="0" applyNumberFormat="1" applyFont="1" applyAlignment="1">
      <alignment horizontal="center" vertical="center" wrapText="1"/>
    </xf>
    <xf numFmtId="37" fontId="370" fillId="0" borderId="0" xfId="0" applyNumberFormat="1" applyFont="1" applyAlignment="1">
      <alignment horizontal="center" vertical="center" wrapText="1"/>
    </xf>
    <xf numFmtId="37" fontId="371" fillId="0" borderId="0" xfId="0" applyNumberFormat="1" applyFont="1" applyAlignment="1">
      <alignment horizontal="center" vertical="center" wrapText="1"/>
    </xf>
    <xf numFmtId="37" fontId="372" fillId="0" borderId="0" xfId="0" applyNumberFormat="1" applyFont="1" applyAlignment="1">
      <alignment horizontal="center" vertical="center" wrapText="1"/>
    </xf>
    <xf numFmtId="37" fontId="373" fillId="0" borderId="0" xfId="0" applyNumberFormat="1" applyFont="1" applyAlignment="1">
      <alignment horizontal="center" vertical="center" wrapText="1"/>
    </xf>
    <xf numFmtId="37" fontId="374" fillId="0" borderId="0" xfId="0" applyNumberFormat="1" applyFont="1" applyAlignment="1">
      <alignment horizontal="center" vertical="center" wrapText="1"/>
    </xf>
    <xf numFmtId="37" fontId="375" fillId="0" borderId="0" xfId="0" applyNumberFormat="1" applyFont="1" applyAlignment="1">
      <alignment horizontal="center" vertical="center" wrapText="1"/>
    </xf>
    <xf numFmtId="37" fontId="376" fillId="0" borderId="0" xfId="0" applyNumberFormat="1" applyFont="1" applyAlignment="1">
      <alignment horizontal="center" vertical="center" wrapText="1"/>
    </xf>
    <xf numFmtId="37" fontId="377" fillId="0" borderId="0" xfId="0" applyNumberFormat="1" applyFont="1" applyAlignment="1">
      <alignment horizontal="center" vertical="center" wrapText="1"/>
    </xf>
    <xf numFmtId="37" fontId="378" fillId="0" borderId="0" xfId="0" applyNumberFormat="1" applyFont="1" applyAlignment="1">
      <alignment horizontal="center" vertical="center" wrapText="1"/>
    </xf>
    <xf numFmtId="37" fontId="379" fillId="0" borderId="0" xfId="0" applyNumberFormat="1" applyFont="1" applyAlignment="1">
      <alignment horizontal="center" vertical="center" wrapText="1"/>
    </xf>
    <xf numFmtId="37" fontId="380" fillId="0" borderId="0" xfId="0" applyNumberFormat="1" applyFont="1" applyAlignment="1">
      <alignment horizontal="center" vertical="center" wrapText="1"/>
    </xf>
    <xf numFmtId="37" fontId="381" fillId="0" borderId="0" xfId="0" applyNumberFormat="1" applyFont="1" applyAlignment="1">
      <alignment horizontal="center" vertical="center" wrapText="1"/>
    </xf>
    <xf numFmtId="37" fontId="382" fillId="0" borderId="0" xfId="0" applyNumberFormat="1" applyFont="1" applyAlignment="1">
      <alignment horizontal="center" vertical="center" wrapText="1"/>
    </xf>
    <xf numFmtId="37" fontId="383" fillId="0" borderId="0" xfId="0" applyNumberFormat="1" applyFont="1" applyAlignment="1">
      <alignment horizontal="center" vertical="center" wrapText="1"/>
    </xf>
    <xf numFmtId="37" fontId="384" fillId="0" borderId="0" xfId="0" applyNumberFormat="1" applyFont="1" applyAlignment="1">
      <alignment horizontal="center" vertical="center" wrapText="1"/>
    </xf>
    <xf numFmtId="37" fontId="385" fillId="0" borderId="0" xfId="0" applyNumberFormat="1" applyFont="1" applyAlignment="1">
      <alignment horizontal="center" vertical="center" wrapText="1"/>
    </xf>
    <xf numFmtId="37" fontId="386" fillId="0" borderId="0" xfId="0" applyNumberFormat="1" applyFont="1" applyAlignment="1">
      <alignment horizontal="center" vertical="center" wrapText="1"/>
    </xf>
    <xf numFmtId="37" fontId="387" fillId="0" borderId="0" xfId="0" applyNumberFormat="1" applyFont="1" applyAlignment="1">
      <alignment horizontal="center" vertical="center" wrapText="1"/>
    </xf>
    <xf numFmtId="37" fontId="388" fillId="0" borderId="0" xfId="0" applyNumberFormat="1" applyFont="1" applyAlignment="1">
      <alignment horizontal="center" vertical="center" wrapText="1"/>
    </xf>
    <xf numFmtId="37" fontId="389" fillId="0" borderId="0" xfId="0" applyNumberFormat="1" applyFont="1" applyAlignment="1">
      <alignment horizontal="center" vertical="center" wrapText="1"/>
    </xf>
    <xf numFmtId="37" fontId="390" fillId="0" borderId="0" xfId="0" applyNumberFormat="1" applyFont="1" applyAlignment="1">
      <alignment horizontal="center" vertical="center" wrapText="1"/>
    </xf>
    <xf numFmtId="37" fontId="391" fillId="0" borderId="0" xfId="0" applyNumberFormat="1" applyFont="1" applyAlignment="1">
      <alignment horizontal="center" vertical="center" wrapText="1"/>
    </xf>
    <xf numFmtId="37" fontId="392" fillId="0" borderId="0" xfId="0" applyNumberFormat="1" applyFont="1" applyAlignment="1">
      <alignment horizontal="center" vertical="center" wrapText="1"/>
    </xf>
    <xf numFmtId="37" fontId="393" fillId="0" borderId="0" xfId="0" applyNumberFormat="1" applyFont="1" applyAlignment="1">
      <alignment horizontal="center" vertical="center" wrapText="1"/>
    </xf>
    <xf numFmtId="37" fontId="394" fillId="0" borderId="0" xfId="0" applyNumberFormat="1" applyFont="1" applyAlignment="1">
      <alignment horizontal="center" vertical="center" wrapText="1"/>
    </xf>
    <xf numFmtId="37" fontId="395" fillId="0" borderId="0" xfId="0" applyNumberFormat="1" applyFont="1" applyAlignment="1">
      <alignment horizontal="center" vertical="center" wrapText="1"/>
    </xf>
    <xf numFmtId="37" fontId="396" fillId="0" borderId="0" xfId="0" applyNumberFormat="1" applyFont="1" applyAlignment="1">
      <alignment horizontal="center" vertical="center" wrapText="1"/>
    </xf>
    <xf numFmtId="37" fontId="397" fillId="0" borderId="0" xfId="0" applyNumberFormat="1" applyFont="1" applyAlignment="1">
      <alignment horizontal="center" vertical="center" wrapText="1"/>
    </xf>
    <xf numFmtId="37" fontId="398" fillId="0" borderId="0" xfId="0" applyNumberFormat="1" applyFont="1" applyAlignment="1">
      <alignment horizontal="center" vertical="center" wrapText="1"/>
    </xf>
    <xf numFmtId="37" fontId="399" fillId="0" borderId="0" xfId="0" applyNumberFormat="1" applyFont="1" applyAlignment="1">
      <alignment horizontal="center" vertical="center" wrapText="1"/>
    </xf>
    <xf numFmtId="37" fontId="400" fillId="0" borderId="0" xfId="0" applyNumberFormat="1" applyFont="1" applyAlignment="1">
      <alignment horizontal="center" vertical="center" wrapText="1"/>
    </xf>
    <xf numFmtId="37" fontId="401" fillId="0" borderId="0" xfId="0" applyNumberFormat="1" applyFont="1" applyAlignment="1">
      <alignment horizontal="center" vertical="center" wrapText="1"/>
    </xf>
    <xf numFmtId="37" fontId="402" fillId="0" borderId="0" xfId="0" applyNumberFormat="1" applyFont="1" applyAlignment="1">
      <alignment horizontal="center" vertical="center" wrapText="1"/>
    </xf>
    <xf numFmtId="37" fontId="403" fillId="0" borderId="0" xfId="0" applyNumberFormat="1" applyFont="1" applyAlignment="1">
      <alignment horizontal="center" vertical="center" wrapText="1"/>
    </xf>
    <xf numFmtId="37" fontId="404" fillId="0" borderId="0" xfId="0" applyNumberFormat="1" applyFont="1" applyAlignment="1">
      <alignment horizontal="center" vertical="center" wrapText="1"/>
    </xf>
    <xf numFmtId="37" fontId="405" fillId="0" borderId="0" xfId="0" applyNumberFormat="1" applyFont="1" applyAlignment="1">
      <alignment horizontal="center" vertical="center" wrapText="1"/>
    </xf>
    <xf numFmtId="37" fontId="406" fillId="0" borderId="0" xfId="0" applyNumberFormat="1" applyFont="1" applyAlignment="1">
      <alignment horizontal="center" vertical="center" wrapText="1"/>
    </xf>
    <xf numFmtId="37" fontId="407" fillId="0" borderId="0" xfId="0" applyNumberFormat="1" applyFont="1" applyAlignment="1">
      <alignment horizontal="center" vertical="center" wrapText="1"/>
    </xf>
    <xf numFmtId="37" fontId="408" fillId="0" borderId="0" xfId="0" applyNumberFormat="1" applyFont="1" applyAlignment="1">
      <alignment horizontal="center" vertical="center" wrapText="1"/>
    </xf>
    <xf numFmtId="37" fontId="409" fillId="0" borderId="0" xfId="0" applyNumberFormat="1" applyFont="1" applyAlignment="1">
      <alignment horizontal="center" vertical="center" wrapText="1"/>
    </xf>
    <xf numFmtId="37" fontId="410" fillId="0" borderId="0" xfId="0" applyNumberFormat="1" applyFont="1" applyAlignment="1">
      <alignment horizontal="center" vertical="center" wrapText="1"/>
    </xf>
    <xf numFmtId="37" fontId="411" fillId="0" borderId="0" xfId="0" applyNumberFormat="1" applyFont="1" applyAlignment="1">
      <alignment horizontal="center" vertical="center" wrapText="1"/>
    </xf>
    <xf numFmtId="37" fontId="412" fillId="0" borderId="0" xfId="0" applyNumberFormat="1" applyFont="1" applyAlignment="1">
      <alignment horizontal="center" vertical="center" wrapText="1"/>
    </xf>
    <xf numFmtId="37" fontId="413" fillId="0" borderId="0" xfId="0" applyNumberFormat="1" applyFont="1" applyAlignment="1">
      <alignment horizontal="center" vertical="center" wrapText="1"/>
    </xf>
    <xf numFmtId="37" fontId="414" fillId="0" borderId="0" xfId="0" applyNumberFormat="1" applyFont="1" applyAlignment="1">
      <alignment horizontal="center" vertical="center" wrapText="1"/>
    </xf>
    <xf numFmtId="37" fontId="415" fillId="0" borderId="0" xfId="0" applyNumberFormat="1" applyFont="1" applyAlignment="1">
      <alignment horizontal="center" vertical="center" wrapText="1"/>
    </xf>
    <xf numFmtId="37" fontId="416" fillId="0" borderId="0" xfId="0" applyNumberFormat="1" applyFont="1" applyAlignment="1">
      <alignment horizontal="center" vertical="center" wrapText="1"/>
    </xf>
    <xf numFmtId="37" fontId="417" fillId="0" borderId="0" xfId="0" applyNumberFormat="1" applyFont="1" applyAlignment="1">
      <alignment horizontal="center" vertical="center" wrapText="1"/>
    </xf>
    <xf numFmtId="37" fontId="418" fillId="0" borderId="0" xfId="0" applyNumberFormat="1" applyFont="1" applyAlignment="1">
      <alignment horizontal="center" vertical="center" wrapText="1"/>
    </xf>
    <xf numFmtId="37" fontId="419" fillId="0" borderId="0" xfId="0" applyNumberFormat="1" applyFont="1" applyAlignment="1">
      <alignment horizontal="center" vertical="center" wrapText="1"/>
    </xf>
    <xf numFmtId="37" fontId="420" fillId="0" borderId="3" xfId="0" applyNumberFormat="1" applyFont="1" applyBorder="1" applyAlignment="1">
      <alignment horizontal="center" vertical="center"/>
    </xf>
    <xf numFmtId="37" fontId="428" fillId="0" borderId="1" xfId="0" applyNumberFormat="1" applyFont="1" applyBorder="1" applyAlignment="1">
      <alignment horizontal="center" vertical="center" wrapText="1"/>
    </xf>
    <xf numFmtId="37" fontId="429" fillId="0" borderId="1" xfId="0" applyNumberFormat="1" applyFont="1" applyBorder="1" applyAlignment="1">
      <alignment horizontal="center" vertical="center" wrapText="1"/>
    </xf>
    <xf numFmtId="37" fontId="430" fillId="0" borderId="1" xfId="0" applyNumberFormat="1" applyFont="1" applyBorder="1" applyAlignment="1">
      <alignment horizontal="center" vertical="center" wrapText="1"/>
    </xf>
    <xf numFmtId="37" fontId="431" fillId="0" borderId="1" xfId="0" applyNumberFormat="1" applyFont="1" applyBorder="1" applyAlignment="1">
      <alignment horizontal="center" vertical="center" wrapText="1"/>
    </xf>
    <xf numFmtId="37" fontId="432" fillId="0" borderId="0" xfId="0" applyNumberFormat="1" applyFont="1" applyAlignment="1">
      <alignment horizontal="center" vertical="center" wrapText="1"/>
    </xf>
    <xf numFmtId="37" fontId="433" fillId="0" borderId="0" xfId="0" applyNumberFormat="1" applyFont="1" applyAlignment="1">
      <alignment horizontal="center" vertical="center" wrapText="1"/>
    </xf>
    <xf numFmtId="37" fontId="434" fillId="0" borderId="0" xfId="0" applyNumberFormat="1" applyFont="1" applyAlignment="1">
      <alignment horizontal="center" vertical="center" wrapText="1"/>
    </xf>
    <xf numFmtId="37" fontId="435" fillId="0" borderId="0" xfId="0" applyNumberFormat="1" applyFont="1" applyAlignment="1">
      <alignment horizontal="center" vertical="center" wrapText="1"/>
    </xf>
    <xf numFmtId="37" fontId="436" fillId="0" borderId="0" xfId="0" applyNumberFormat="1" applyFont="1" applyAlignment="1">
      <alignment horizontal="center" vertical="center" wrapText="1"/>
    </xf>
    <xf numFmtId="37" fontId="437" fillId="0" borderId="0" xfId="0" applyNumberFormat="1" applyFont="1" applyAlignment="1">
      <alignment horizontal="center" vertical="center" wrapText="1"/>
    </xf>
    <xf numFmtId="37" fontId="438" fillId="0" borderId="3" xfId="0" applyNumberFormat="1" applyFont="1" applyBorder="1" applyAlignment="1">
      <alignment horizontal="center" vertical="center"/>
    </xf>
    <xf numFmtId="37" fontId="439" fillId="0" borderId="4" xfId="0" applyNumberFormat="1" applyFont="1" applyBorder="1" applyAlignment="1">
      <alignment horizontal="center" vertical="center"/>
    </xf>
    <xf numFmtId="37" fontId="444" fillId="0" borderId="1" xfId="0" applyNumberFormat="1" applyFont="1" applyBorder="1" applyAlignment="1">
      <alignment horizontal="center" vertical="center"/>
    </xf>
    <xf numFmtId="37" fontId="445" fillId="0" borderId="1" xfId="0" applyNumberFormat="1" applyFont="1" applyBorder="1" applyAlignment="1">
      <alignment horizontal="center" vertical="center"/>
    </xf>
    <xf numFmtId="37" fontId="446" fillId="0" borderId="1" xfId="0" applyNumberFormat="1" applyFont="1" applyBorder="1" applyAlignment="1">
      <alignment horizontal="center" vertical="center" wrapText="1"/>
    </xf>
    <xf numFmtId="37" fontId="447" fillId="0" borderId="1" xfId="0" applyNumberFormat="1" applyFont="1" applyBorder="1" applyAlignment="1">
      <alignment horizontal="center" vertical="center" wrapText="1"/>
    </xf>
    <xf numFmtId="37" fontId="448" fillId="0" borderId="1" xfId="0" applyNumberFormat="1" applyFont="1" applyBorder="1" applyAlignment="1">
      <alignment horizontal="center" vertical="center" wrapText="1"/>
    </xf>
    <xf numFmtId="37" fontId="449" fillId="0" borderId="0" xfId="0" applyNumberFormat="1" applyFont="1" applyAlignment="1">
      <alignment horizontal="center" vertical="center" wrapText="1"/>
    </xf>
    <xf numFmtId="37" fontId="450" fillId="0" borderId="0" xfId="0" applyNumberFormat="1" applyFont="1" applyAlignment="1">
      <alignment horizontal="center" vertical="center" wrapText="1"/>
    </xf>
    <xf numFmtId="37" fontId="451" fillId="0" borderId="0" xfId="0" applyNumberFormat="1" applyFont="1" applyAlignment="1">
      <alignment horizontal="center" vertical="center" wrapText="1"/>
    </xf>
    <xf numFmtId="37" fontId="452" fillId="0" borderId="3" xfId="0" applyNumberFormat="1" applyFont="1" applyBorder="1" applyAlignment="1">
      <alignment horizontal="center" vertical="center"/>
    </xf>
    <xf numFmtId="37" fontId="453" fillId="0" borderId="4" xfId="0" applyNumberFormat="1" applyFont="1" applyBorder="1" applyAlignment="1">
      <alignment horizontal="center" vertical="center"/>
    </xf>
    <xf numFmtId="37" fontId="454" fillId="0" borderId="4" xfId="0" applyNumberFormat="1" applyFont="1" applyBorder="1" applyAlignment="1">
      <alignment horizontal="center" vertical="center"/>
    </xf>
    <xf numFmtId="164" fontId="455" fillId="0" borderId="0" xfId="0" applyNumberFormat="1" applyFont="1" applyAlignment="1">
      <alignment horizontal="center" vertical="center"/>
    </xf>
    <xf numFmtId="37" fontId="455" fillId="0" borderId="0" xfId="0" applyNumberFormat="1" applyFont="1" applyAlignment="1">
      <alignment horizontal="center" vertical="center" wrapText="1"/>
    </xf>
    <xf numFmtId="10" fontId="455" fillId="0" borderId="0" xfId="0" applyNumberFormat="1" applyFont="1" applyAlignment="1">
      <alignment horizontal="center" vertical="center"/>
    </xf>
    <xf numFmtId="0" fontId="456" fillId="0" borderId="0" xfId="0" applyFont="1"/>
    <xf numFmtId="10" fontId="455" fillId="0" borderId="3" xfId="0" applyNumberFormat="1" applyFont="1" applyBorder="1" applyAlignment="1">
      <alignment horizontal="center" vertical="center"/>
    </xf>
    <xf numFmtId="37" fontId="455" fillId="0" borderId="4" xfId="0" applyNumberFormat="1" applyFont="1" applyBorder="1" applyAlignment="1">
      <alignment horizontal="center" vertical="center"/>
    </xf>
    <xf numFmtId="164" fontId="455" fillId="0" borderId="8" xfId="0" applyNumberFormat="1" applyFont="1" applyBorder="1" applyAlignment="1">
      <alignment horizontal="center" vertical="center"/>
    </xf>
    <xf numFmtId="0" fontId="456" fillId="0" borderId="0" xfId="0" applyFont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457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8" fillId="0" borderId="0" xfId="0" applyNumberFormat="1" applyFont="1" applyAlignment="1">
      <alignment horizontal="right" vertical="center"/>
    </xf>
    <xf numFmtId="37" fontId="9" fillId="0" borderId="1" xfId="0" applyNumberFormat="1" applyFont="1" applyBorder="1" applyAlignment="1">
      <alignment horizontal="center" vertical="center"/>
    </xf>
    <xf numFmtId="0" fontId="0" fillId="2" borderId="2" xfId="0" applyFill="1" applyBorder="1"/>
    <xf numFmtId="37" fontId="10" fillId="0" borderId="1" xfId="0" applyNumberFormat="1" applyFont="1" applyBorder="1" applyAlignment="1">
      <alignment horizontal="center" vertical="center"/>
    </xf>
    <xf numFmtId="37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3" fillId="0" borderId="1" xfId="0" applyNumberFormat="1" applyFont="1" applyBorder="1" applyAlignment="1">
      <alignment horizontal="center" vertical="center"/>
    </xf>
    <xf numFmtId="37" fontId="14" fillId="0" borderId="1" xfId="0" applyNumberFormat="1" applyFont="1" applyBorder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12" fillId="0" borderId="0" xfId="0" applyNumberFormat="1" applyFont="1" applyAlignment="1">
      <alignment horizontal="center" vertical="center" wrapText="1"/>
    </xf>
    <xf numFmtId="37" fontId="22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24" fillId="0" borderId="1" xfId="0" applyNumberFormat="1" applyFont="1" applyBorder="1" applyAlignment="1">
      <alignment horizontal="center" vertical="center"/>
    </xf>
    <xf numFmtId="37" fontId="455" fillId="0" borderId="0" xfId="0" applyNumberFormat="1" applyFont="1" applyAlignment="1">
      <alignment horizontal="center" vertical="center" wrapText="1"/>
    </xf>
    <xf numFmtId="37" fontId="455" fillId="0" borderId="1" xfId="0" applyNumberFormat="1" applyFont="1" applyBorder="1" applyAlignment="1">
      <alignment horizontal="center" vertical="center"/>
    </xf>
    <xf numFmtId="37" fontId="77" fillId="0" borderId="0" xfId="0" applyNumberFormat="1" applyFont="1" applyAlignment="1">
      <alignment horizontal="center" vertical="center"/>
    </xf>
    <xf numFmtId="37" fontId="78" fillId="0" borderId="0" xfId="0" applyNumberFormat="1" applyFont="1" applyAlignment="1">
      <alignment horizontal="center" vertical="center"/>
    </xf>
    <xf numFmtId="37" fontId="79" fillId="0" borderId="0" xfId="0" applyNumberFormat="1" applyFont="1" applyAlignment="1">
      <alignment horizontal="center" vertical="center"/>
    </xf>
    <xf numFmtId="37" fontId="80" fillId="0" borderId="0" xfId="0" applyNumberFormat="1" applyFont="1" applyAlignment="1">
      <alignment horizontal="right" vertical="center"/>
    </xf>
    <xf numFmtId="37" fontId="81" fillId="0" borderId="1" xfId="0" applyNumberFormat="1" applyFont="1" applyBorder="1" applyAlignment="1">
      <alignment horizontal="center" vertical="center"/>
    </xf>
    <xf numFmtId="37" fontId="83" fillId="0" borderId="1" xfId="0" applyNumberFormat="1" applyFont="1" applyBorder="1" applyAlignment="1">
      <alignment horizontal="center" vertical="center"/>
    </xf>
    <xf numFmtId="37" fontId="84" fillId="0" borderId="1" xfId="0" applyNumberFormat="1" applyFont="1" applyBorder="1" applyAlignment="1">
      <alignment horizontal="center" vertical="center"/>
    </xf>
    <xf numFmtId="37" fontId="115" fillId="0" borderId="0" xfId="0" applyNumberFormat="1" applyFont="1" applyAlignment="1">
      <alignment horizontal="center" vertical="center"/>
    </xf>
    <xf numFmtId="37" fontId="116" fillId="0" borderId="0" xfId="0" applyNumberFormat="1" applyFont="1" applyAlignment="1">
      <alignment horizontal="center" vertical="center"/>
    </xf>
    <xf numFmtId="37" fontId="117" fillId="0" borderId="0" xfId="0" applyNumberFormat="1" applyFont="1" applyAlignment="1">
      <alignment horizontal="center" vertical="center"/>
    </xf>
    <xf numFmtId="37" fontId="118" fillId="0" borderId="0" xfId="0" applyNumberFormat="1" applyFont="1" applyAlignment="1">
      <alignment horizontal="right" vertical="center"/>
    </xf>
    <xf numFmtId="37" fontId="127" fillId="0" borderId="0" xfId="0" applyNumberFormat="1" applyFont="1" applyAlignment="1">
      <alignment horizontal="center" vertical="center"/>
    </xf>
    <xf numFmtId="37" fontId="128" fillId="0" borderId="0" xfId="0" applyNumberFormat="1" applyFont="1" applyAlignment="1">
      <alignment horizontal="center" vertical="center"/>
    </xf>
    <xf numFmtId="37" fontId="129" fillId="0" borderId="0" xfId="0" applyNumberFormat="1" applyFont="1" applyAlignment="1">
      <alignment horizontal="center" vertical="center"/>
    </xf>
    <xf numFmtId="37" fontId="130" fillId="0" borderId="0" xfId="0" applyNumberFormat="1" applyFont="1" applyAlignment="1">
      <alignment horizontal="right" vertical="center"/>
    </xf>
    <xf numFmtId="37" fontId="131" fillId="0" borderId="1" xfId="0" applyNumberFormat="1" applyFont="1" applyBorder="1" applyAlignment="1">
      <alignment horizontal="center" vertical="center"/>
    </xf>
    <xf numFmtId="37" fontId="132" fillId="0" borderId="1" xfId="0" applyNumberFormat="1" applyFont="1" applyBorder="1" applyAlignment="1">
      <alignment horizontal="center" vertical="center"/>
    </xf>
    <xf numFmtId="37" fontId="133" fillId="0" borderId="1" xfId="0" applyNumberFormat="1" applyFont="1" applyBorder="1" applyAlignment="1">
      <alignment horizontal="center" vertical="center"/>
    </xf>
    <xf numFmtId="37" fontId="161" fillId="0" borderId="0" xfId="0" applyNumberFormat="1" applyFont="1" applyAlignment="1">
      <alignment horizontal="center" vertical="center"/>
    </xf>
    <xf numFmtId="37" fontId="162" fillId="0" borderId="0" xfId="0" applyNumberFormat="1" applyFont="1" applyAlignment="1">
      <alignment horizontal="center" vertical="center"/>
    </xf>
    <xf numFmtId="37" fontId="163" fillId="0" borderId="0" xfId="0" applyNumberFormat="1" applyFont="1" applyAlignment="1">
      <alignment horizontal="center" vertical="center"/>
    </xf>
    <xf numFmtId="37" fontId="164" fillId="0" borderId="0" xfId="0" applyNumberFormat="1" applyFont="1" applyAlignment="1">
      <alignment horizontal="right" vertical="center"/>
    </xf>
    <xf numFmtId="37" fontId="165" fillId="0" borderId="1" xfId="0" applyNumberFormat="1" applyFont="1" applyBorder="1" applyAlignment="1">
      <alignment horizontal="center" vertical="center"/>
    </xf>
    <xf numFmtId="37" fontId="166" fillId="0" borderId="1" xfId="0" applyNumberFormat="1" applyFont="1" applyBorder="1" applyAlignment="1">
      <alignment horizontal="center" vertical="center"/>
    </xf>
    <xf numFmtId="37" fontId="260" fillId="0" borderId="5" xfId="0" applyNumberFormat="1" applyFont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37" fontId="190" fillId="0" borderId="0" xfId="0" applyNumberFormat="1" applyFont="1" applyAlignment="1">
      <alignment horizontal="center" vertical="center"/>
    </xf>
    <xf numFmtId="37" fontId="191" fillId="0" borderId="0" xfId="0" applyNumberFormat="1" applyFont="1" applyAlignment="1">
      <alignment horizontal="center" vertical="center"/>
    </xf>
    <xf numFmtId="37" fontId="192" fillId="0" borderId="0" xfId="0" applyNumberFormat="1" applyFont="1" applyAlignment="1">
      <alignment horizontal="center" vertical="center"/>
    </xf>
    <xf numFmtId="37" fontId="193" fillId="0" borderId="0" xfId="0" applyNumberFormat="1" applyFont="1" applyAlignment="1">
      <alignment horizontal="right" vertical="center"/>
    </xf>
    <xf numFmtId="37" fontId="194" fillId="0" borderId="1" xfId="0" applyNumberFormat="1" applyFont="1" applyBorder="1" applyAlignment="1">
      <alignment horizontal="center" vertical="center"/>
    </xf>
    <xf numFmtId="37" fontId="195" fillId="0" borderId="1" xfId="0" applyNumberFormat="1" applyFont="1" applyBorder="1" applyAlignment="1">
      <alignment horizontal="center" vertical="center"/>
    </xf>
    <xf numFmtId="37" fontId="337" fillId="0" borderId="5" xfId="0" applyNumberFormat="1" applyFont="1" applyBorder="1" applyAlignment="1">
      <alignment horizontal="center" vertical="center"/>
    </xf>
    <xf numFmtId="37" fontId="261" fillId="0" borderId="0" xfId="0" applyNumberFormat="1" applyFont="1" applyAlignment="1">
      <alignment horizontal="center" vertical="center"/>
    </xf>
    <xf numFmtId="37" fontId="262" fillId="0" borderId="0" xfId="0" applyNumberFormat="1" applyFont="1" applyAlignment="1">
      <alignment horizontal="center" vertical="center"/>
    </xf>
    <xf numFmtId="37" fontId="263" fillId="0" borderId="0" xfId="0" applyNumberFormat="1" applyFont="1" applyAlignment="1">
      <alignment horizontal="center" vertical="center"/>
    </xf>
    <xf numFmtId="37" fontId="264" fillId="0" borderId="0" xfId="0" applyNumberFormat="1" applyFont="1" applyAlignment="1">
      <alignment horizontal="right" vertical="center"/>
    </xf>
    <xf numFmtId="37" fontId="265" fillId="0" borderId="1" xfId="0" applyNumberFormat="1" applyFont="1" applyBorder="1" applyAlignment="1">
      <alignment horizontal="center" vertical="center"/>
    </xf>
    <xf numFmtId="37" fontId="266" fillId="0" borderId="1" xfId="0" applyNumberFormat="1" applyFont="1" applyBorder="1" applyAlignment="1">
      <alignment horizontal="center" vertical="center"/>
    </xf>
    <xf numFmtId="37" fontId="338" fillId="0" borderId="0" xfId="0" applyNumberFormat="1" applyFont="1" applyAlignment="1">
      <alignment horizontal="center" vertical="center"/>
    </xf>
    <xf numFmtId="37" fontId="339" fillId="0" borderId="0" xfId="0" applyNumberFormat="1" applyFont="1" applyAlignment="1">
      <alignment horizontal="center" vertical="center"/>
    </xf>
    <xf numFmtId="37" fontId="340" fillId="0" borderId="0" xfId="0" applyNumberFormat="1" applyFont="1" applyAlignment="1">
      <alignment horizontal="center" vertical="center"/>
    </xf>
    <xf numFmtId="37" fontId="341" fillId="0" borderId="0" xfId="0" applyNumberFormat="1" applyFont="1" applyAlignment="1">
      <alignment horizontal="right" vertical="center"/>
    </xf>
    <xf numFmtId="37" fontId="342" fillId="0" borderId="1" xfId="0" applyNumberFormat="1" applyFont="1" applyBorder="1" applyAlignment="1">
      <alignment horizontal="center" vertical="center"/>
    </xf>
    <xf numFmtId="37" fontId="343" fillId="0" borderId="1" xfId="0" applyNumberFormat="1" applyFont="1" applyBorder="1" applyAlignment="1">
      <alignment horizontal="center" vertical="center"/>
    </xf>
    <xf numFmtId="37" fontId="421" fillId="0" borderId="0" xfId="0" applyNumberFormat="1" applyFont="1" applyAlignment="1">
      <alignment horizontal="center" vertical="center"/>
    </xf>
    <xf numFmtId="37" fontId="422" fillId="0" borderId="0" xfId="0" applyNumberFormat="1" applyFont="1" applyAlignment="1">
      <alignment horizontal="center" vertical="center"/>
    </xf>
    <xf numFmtId="37" fontId="423" fillId="0" borderId="0" xfId="0" applyNumberFormat="1" applyFont="1" applyAlignment="1">
      <alignment horizontal="center" vertical="center"/>
    </xf>
    <xf numFmtId="37" fontId="424" fillId="0" borderId="0" xfId="0" applyNumberFormat="1" applyFont="1" applyAlignment="1">
      <alignment horizontal="right" vertical="center"/>
    </xf>
    <xf numFmtId="37" fontId="425" fillId="0" borderId="1" xfId="0" applyNumberFormat="1" applyFont="1" applyBorder="1" applyAlignment="1">
      <alignment horizontal="center" vertical="center"/>
    </xf>
    <xf numFmtId="37" fontId="426" fillId="0" borderId="1" xfId="0" applyNumberFormat="1" applyFont="1" applyBorder="1" applyAlignment="1">
      <alignment horizontal="center" vertical="center"/>
    </xf>
    <xf numFmtId="37" fontId="427" fillId="0" borderId="1" xfId="0" applyNumberFormat="1" applyFont="1" applyBorder="1" applyAlignment="1">
      <alignment horizontal="center" vertical="center"/>
    </xf>
    <xf numFmtId="37" fontId="440" fillId="0" borderId="0" xfId="0" applyNumberFormat="1" applyFont="1" applyAlignment="1">
      <alignment horizontal="center" vertical="center"/>
    </xf>
    <xf numFmtId="37" fontId="441" fillId="0" borderId="0" xfId="0" applyNumberFormat="1" applyFont="1" applyAlignment="1">
      <alignment horizontal="center" vertical="center"/>
    </xf>
    <xf numFmtId="37" fontId="442" fillId="0" borderId="0" xfId="0" applyNumberFormat="1" applyFont="1" applyAlignment="1">
      <alignment horizontal="center" vertical="center"/>
    </xf>
    <xf numFmtId="37" fontId="443" fillId="0" borderId="0" xfId="0" applyNumberFormat="1" applyFont="1" applyAlignment="1">
      <alignment horizontal="right" vertical="center"/>
    </xf>
    <xf numFmtId="37" fontId="458" fillId="0" borderId="1" xfId="0" applyNumberFormat="1" applyFont="1" applyBorder="1" applyAlignment="1">
      <alignment horizontal="center" vertical="center" wrapText="1"/>
    </xf>
    <xf numFmtId="37" fontId="0" fillId="0" borderId="0" xfId="0" applyNumberFormat="1"/>
    <xf numFmtId="37" fontId="114" fillId="0" borderId="0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7" fontId="155" fillId="0" borderId="0" xfId="0" applyNumberFormat="1" applyFont="1" applyBorder="1" applyAlignment="1">
      <alignment horizontal="center" vertical="center"/>
    </xf>
    <xf numFmtId="37" fontId="156" fillId="0" borderId="0" xfId="0" applyNumberFormat="1" applyFont="1" applyBorder="1" applyAlignment="1">
      <alignment horizontal="center" vertical="center"/>
    </xf>
    <xf numFmtId="37" fontId="157" fillId="0" borderId="0" xfId="0" applyNumberFormat="1" applyFont="1" applyBorder="1" applyAlignment="1">
      <alignment horizontal="center" vertical="center"/>
    </xf>
    <xf numFmtId="37" fontId="158" fillId="0" borderId="0" xfId="0" applyNumberFormat="1" applyFont="1" applyBorder="1" applyAlignment="1">
      <alignment horizontal="center" vertical="center"/>
    </xf>
    <xf numFmtId="37" fontId="159" fillId="0" borderId="0" xfId="0" applyNumberFormat="1" applyFont="1" applyBorder="1" applyAlignment="1">
      <alignment horizontal="center" vertical="center"/>
    </xf>
    <xf numFmtId="37" fontId="160" fillId="0" borderId="0" xfId="0" applyNumberFormat="1" applyFont="1" applyBorder="1" applyAlignment="1">
      <alignment horizontal="center" vertical="center"/>
    </xf>
    <xf numFmtId="164" fontId="455" fillId="0" borderId="0" xfId="0" applyNumberFormat="1" applyFont="1" applyBorder="1" applyAlignment="1">
      <alignment horizontal="center" vertical="center"/>
    </xf>
    <xf numFmtId="37" fontId="252" fillId="0" borderId="0" xfId="0" applyNumberFormat="1" applyFont="1" applyBorder="1" applyAlignment="1">
      <alignment horizontal="center" vertical="center"/>
    </xf>
    <xf numFmtId="37" fontId="253" fillId="0" borderId="0" xfId="0" applyNumberFormat="1" applyFont="1" applyBorder="1" applyAlignment="1">
      <alignment horizontal="center" vertical="center"/>
    </xf>
    <xf numFmtId="37" fontId="254" fillId="0" borderId="0" xfId="0" applyNumberFormat="1" applyFont="1" applyBorder="1" applyAlignment="1">
      <alignment horizontal="center" vertical="center"/>
    </xf>
    <xf numFmtId="37" fontId="255" fillId="0" borderId="0" xfId="0" applyNumberFormat="1" applyFont="1" applyBorder="1" applyAlignment="1">
      <alignment horizontal="center" vertical="center"/>
    </xf>
    <xf numFmtId="37" fontId="256" fillId="0" borderId="0" xfId="0" applyNumberFormat="1" applyFont="1" applyBorder="1" applyAlignment="1">
      <alignment horizontal="center" vertical="center"/>
    </xf>
    <xf numFmtId="37" fontId="257" fillId="0" borderId="0" xfId="0" applyNumberFormat="1" applyFont="1" applyBorder="1" applyAlignment="1">
      <alignment horizontal="center" vertical="center"/>
    </xf>
    <xf numFmtId="37" fontId="258" fillId="0" borderId="0" xfId="0" applyNumberFormat="1" applyFont="1" applyBorder="1" applyAlignment="1">
      <alignment horizontal="center" vertical="center"/>
    </xf>
    <xf numFmtId="37" fontId="259" fillId="0" borderId="0" xfId="0" applyNumberFormat="1" applyFont="1" applyBorder="1" applyAlignment="1">
      <alignment horizontal="center" vertical="center"/>
    </xf>
    <xf numFmtId="37" fontId="329" fillId="0" borderId="0" xfId="0" applyNumberFormat="1" applyFont="1" applyBorder="1" applyAlignment="1">
      <alignment horizontal="center" vertical="center"/>
    </xf>
    <xf numFmtId="37" fontId="333" fillId="0" borderId="0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7" fontId="0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/>
  </sheetViews>
  <sheetFormatPr defaultRowHeight="15"/>
  <sheetData>
    <row r="22" spans="1:10" ht="39.950000000000003" customHeight="1">
      <c r="A22" s="381" t="s">
        <v>0</v>
      </c>
      <c r="B22" s="382"/>
      <c r="C22" s="382"/>
      <c r="D22" s="382"/>
      <c r="E22" s="382"/>
      <c r="F22" s="382"/>
      <c r="G22" s="382"/>
      <c r="H22" s="382"/>
      <c r="I22" s="382"/>
      <c r="J22" s="382"/>
    </row>
    <row r="23" spans="1:10" ht="39.950000000000003" customHeight="1">
      <c r="A23" s="383" t="s">
        <v>1</v>
      </c>
      <c r="B23" s="382"/>
      <c r="C23" s="382"/>
      <c r="D23" s="382"/>
      <c r="E23" s="382"/>
      <c r="F23" s="382"/>
      <c r="G23" s="382"/>
      <c r="H23" s="382"/>
      <c r="I23" s="382"/>
      <c r="J23" s="382"/>
    </row>
    <row r="24" spans="1:10" ht="39.950000000000003" customHeight="1">
      <c r="A24" s="384" t="s">
        <v>2</v>
      </c>
      <c r="B24" s="382"/>
      <c r="C24" s="382"/>
      <c r="D24" s="382"/>
      <c r="E24" s="382"/>
      <c r="F24" s="382"/>
      <c r="G24" s="382"/>
      <c r="H24" s="382"/>
      <c r="I24" s="382"/>
      <c r="J24" s="38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7"/>
  <sheetViews>
    <sheetView rightToLeft="1" workbookViewId="0">
      <selection activeCell="I15" sqref="I15"/>
    </sheetView>
  </sheetViews>
  <sheetFormatPr defaultRowHeight="18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style="373" customWidth="1"/>
    <col min="8" max="8" width="1.42578125" customWidth="1"/>
    <col min="9" max="9" width="17" customWidth="1"/>
    <col min="10" max="10" width="1.42578125" customWidth="1"/>
    <col min="11" max="11" width="14.140625" style="373" customWidth="1"/>
  </cols>
  <sheetData>
    <row r="1" spans="1:11" ht="20.100000000000001" customHeight="1">
      <c r="A1" s="452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1" ht="20.100000000000001" customHeight="1">
      <c r="A2" s="453" t="s">
        <v>103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</row>
    <row r="3" spans="1:11" ht="20.100000000000001" customHeight="1">
      <c r="A3" s="454" t="s">
        <v>2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</row>
    <row r="5" spans="1:11" ht="15.75">
      <c r="A5" s="455" t="s">
        <v>191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</row>
    <row r="7" spans="1:11" ht="15.75">
      <c r="A7" s="456" t="s">
        <v>192</v>
      </c>
      <c r="B7" s="391"/>
      <c r="C7" s="391"/>
      <c r="E7" s="457" t="s">
        <v>117</v>
      </c>
      <c r="F7" s="391"/>
      <c r="G7" s="391"/>
      <c r="I7" s="458" t="s">
        <v>7</v>
      </c>
      <c r="J7" s="391"/>
      <c r="K7" s="391"/>
    </row>
    <row r="8" spans="1:11" ht="42">
      <c r="A8" s="347" t="s">
        <v>193</v>
      </c>
      <c r="C8" s="348" t="s">
        <v>74</v>
      </c>
      <c r="E8" s="349" t="s">
        <v>194</v>
      </c>
      <c r="G8" s="463" t="s">
        <v>195</v>
      </c>
      <c r="I8" s="350" t="s">
        <v>194</v>
      </c>
      <c r="K8" s="463" t="s">
        <v>195</v>
      </c>
    </row>
    <row r="9" spans="1:11" ht="18.75">
      <c r="A9" s="351" t="s">
        <v>196</v>
      </c>
      <c r="C9" s="1" t="s">
        <v>92</v>
      </c>
      <c r="E9" s="370">
        <v>22240</v>
      </c>
      <c r="G9" s="372">
        <f>E9/E15</f>
        <v>1.916156108135306E-2</v>
      </c>
      <c r="I9" s="370">
        <v>189970</v>
      </c>
      <c r="K9" s="372">
        <f>I9/I15</f>
        <v>6.6394343726163181E-4</v>
      </c>
    </row>
    <row r="10" spans="1:11" ht="18.75">
      <c r="A10" s="352" t="s">
        <v>196</v>
      </c>
      <c r="C10" s="1" t="s">
        <v>94</v>
      </c>
      <c r="E10" s="370">
        <v>933190</v>
      </c>
      <c r="G10" s="372">
        <f>E10/E15</f>
        <v>0.80401875834118086</v>
      </c>
      <c r="I10" s="370">
        <v>53268924</v>
      </c>
      <c r="K10" s="372">
        <f>I10/I15</f>
        <v>0.18617440911611641</v>
      </c>
    </row>
    <row r="11" spans="1:11" ht="18.75">
      <c r="A11" s="353" t="s">
        <v>196</v>
      </c>
      <c r="C11" s="1" t="s">
        <v>96</v>
      </c>
      <c r="E11" s="370">
        <v>11301</v>
      </c>
      <c r="G11" s="372">
        <f>E11/E15</f>
        <v>9.7367266987576865E-3</v>
      </c>
      <c r="I11" s="370">
        <v>445857</v>
      </c>
      <c r="K11" s="372">
        <f>I11/I15</f>
        <v>1.5582661952264008E-3</v>
      </c>
    </row>
    <row r="12" spans="1:11" ht="30">
      <c r="A12" s="354" t="s">
        <v>197</v>
      </c>
      <c r="C12" s="1" t="s">
        <v>101</v>
      </c>
      <c r="E12" s="370">
        <v>193926</v>
      </c>
      <c r="G12" s="372">
        <f>E12/E15</f>
        <v>0.16708295387870836</v>
      </c>
      <c r="I12" s="370">
        <v>-10369700</v>
      </c>
      <c r="K12" s="372">
        <f>I12/I15</f>
        <v>-3.6242008008485253E-2</v>
      </c>
    </row>
    <row r="13" spans="1:11" ht="30">
      <c r="A13" s="355" t="s">
        <v>198</v>
      </c>
      <c r="C13" s="1" t="s">
        <v>82</v>
      </c>
      <c r="E13" s="370"/>
      <c r="H13" s="1"/>
      <c r="I13" s="370">
        <v>242380142</v>
      </c>
      <c r="K13" s="372">
        <f>I13/I15</f>
        <v>0.84711641103038582</v>
      </c>
    </row>
    <row r="14" spans="1:11" ht="18.75">
      <c r="A14" s="356" t="s">
        <v>196</v>
      </c>
      <c r="C14" s="1" t="s">
        <v>98</v>
      </c>
      <c r="E14" s="370"/>
      <c r="H14" s="1"/>
      <c r="I14" s="370">
        <v>208578</v>
      </c>
      <c r="K14" s="372">
        <f>I14/I15</f>
        <v>7.2897822949495518E-4</v>
      </c>
    </row>
    <row r="15" spans="1:11" ht="19.5" thickBot="1">
      <c r="A15" s="357" t="s">
        <v>68</v>
      </c>
      <c r="E15" s="376">
        <f>SUM(E9:$E$14)</f>
        <v>1160657</v>
      </c>
      <c r="G15" s="374">
        <f>SUM(G9:$G$14)</f>
        <v>1</v>
      </c>
      <c r="I15" s="376">
        <f>SUM(I9:$I$14)</f>
        <v>286123771</v>
      </c>
      <c r="K15" s="374">
        <f>SUM(K9:$K$14)</f>
        <v>0.99999999999999989</v>
      </c>
    </row>
    <row r="16" spans="1:11" ht="19.5" thickTop="1">
      <c r="E16" s="358"/>
      <c r="G16" s="375"/>
      <c r="K16" s="375"/>
    </row>
    <row r="17" spans="5:9">
      <c r="E17" s="464"/>
      <c r="I17" s="37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18"/>
  <sheetViews>
    <sheetView rightToLeft="1" tabSelected="1" workbookViewId="0">
      <selection activeCell="E14" sqref="E14"/>
    </sheetView>
  </sheetViews>
  <sheetFormatPr defaultRowHeight="15"/>
  <cols>
    <col min="1" max="1" width="29" bestFit="1" customWidth="1"/>
    <col min="2" max="2" width="1.42578125" customWidth="1"/>
    <col min="3" max="3" width="18.42578125" customWidth="1"/>
    <col min="4" max="4" width="1.42578125" customWidth="1"/>
    <col min="5" max="5" width="18.42578125" customWidth="1"/>
    <col min="6" max="6" width="10.85546875" bestFit="1" customWidth="1"/>
    <col min="7" max="7" width="11.140625" bestFit="1" customWidth="1"/>
  </cols>
  <sheetData>
    <row r="1" spans="1:7" ht="20.100000000000001" customHeight="1">
      <c r="A1" s="459" t="s">
        <v>0</v>
      </c>
      <c r="B1" s="382"/>
      <c r="C1" s="382"/>
      <c r="D1" s="382"/>
      <c r="E1" s="382"/>
    </row>
    <row r="2" spans="1:7" ht="20.100000000000001" customHeight="1">
      <c r="A2" s="460" t="s">
        <v>103</v>
      </c>
      <c r="B2" s="382"/>
      <c r="C2" s="382"/>
      <c r="D2" s="382"/>
      <c r="E2" s="382"/>
    </row>
    <row r="3" spans="1:7" ht="20.100000000000001" customHeight="1">
      <c r="A3" s="461" t="s">
        <v>2</v>
      </c>
      <c r="B3" s="382"/>
      <c r="C3" s="382"/>
      <c r="D3" s="382"/>
      <c r="E3" s="382"/>
    </row>
    <row r="5" spans="1:7" ht="15.75">
      <c r="A5" s="462" t="s">
        <v>199</v>
      </c>
      <c r="B5" s="382"/>
      <c r="C5" s="382"/>
      <c r="D5" s="382"/>
      <c r="E5" s="382"/>
    </row>
    <row r="7" spans="1:7" ht="15.75">
      <c r="C7" s="359" t="s">
        <v>117</v>
      </c>
      <c r="E7" s="360" t="s">
        <v>7</v>
      </c>
    </row>
    <row r="8" spans="1:7" ht="15.75">
      <c r="A8" s="361" t="s">
        <v>113</v>
      </c>
      <c r="C8" s="362" t="s">
        <v>78</v>
      </c>
      <c r="E8" s="363" t="s">
        <v>78</v>
      </c>
      <c r="F8" s="378"/>
      <c r="G8" s="378"/>
    </row>
    <row r="9" spans="1:7" ht="18.75">
      <c r="A9" s="364" t="s">
        <v>179</v>
      </c>
      <c r="C9" s="370">
        <v>37473272</v>
      </c>
      <c r="D9" s="370"/>
      <c r="E9" s="370">
        <v>383782339</v>
      </c>
      <c r="F9" s="378"/>
      <c r="G9" s="378"/>
    </row>
    <row r="10" spans="1:7" ht="18.75">
      <c r="A10" s="365" t="s">
        <v>200</v>
      </c>
      <c r="C10" s="370">
        <v>71852018</v>
      </c>
      <c r="D10" s="370"/>
      <c r="E10" s="370">
        <v>142758467</v>
      </c>
      <c r="F10" s="378"/>
      <c r="G10" s="378"/>
    </row>
    <row r="11" spans="1:7" ht="18.75">
      <c r="A11" s="366" t="s">
        <v>201</v>
      </c>
      <c r="C11" s="370">
        <v>366131173</v>
      </c>
      <c r="D11" s="370"/>
      <c r="E11" s="370">
        <v>6306102103</v>
      </c>
    </row>
    <row r="12" spans="1:7" ht="18.75">
      <c r="A12" s="485" t="s">
        <v>203</v>
      </c>
      <c r="C12" s="370">
        <v>229934484</v>
      </c>
      <c r="D12" s="370"/>
      <c r="E12" s="370">
        <v>3764422837</v>
      </c>
    </row>
    <row r="13" spans="1:7" ht="15" customHeight="1">
      <c r="A13" s="485" t="s">
        <v>204</v>
      </c>
      <c r="C13" s="370">
        <v>0</v>
      </c>
      <c r="D13" s="370"/>
      <c r="E13" s="370">
        <v>58924</v>
      </c>
    </row>
    <row r="14" spans="1:7" ht="19.5" thickBot="1">
      <c r="A14" s="367" t="s">
        <v>68</v>
      </c>
      <c r="C14" s="376">
        <f>SUM(C9:$C$13)</f>
        <v>705390947</v>
      </c>
      <c r="D14" s="370"/>
      <c r="E14" s="376">
        <f>SUM(E9:E13)</f>
        <v>10597124670</v>
      </c>
    </row>
    <row r="15" spans="1:7" ht="15.75" thickTop="1">
      <c r="C15" s="368"/>
      <c r="E15" s="369"/>
    </row>
    <row r="16" spans="1:7" ht="18.75">
      <c r="A16" s="371"/>
      <c r="C16" s="378"/>
    </row>
    <row r="17" spans="3:3">
      <c r="C17" s="378"/>
    </row>
    <row r="18" spans="3:3">
      <c r="C18" s="378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1"/>
  <sheetViews>
    <sheetView rightToLeft="1" zoomScale="90" zoomScaleNormal="90" workbookViewId="0">
      <selection activeCell="X10" sqref="X10"/>
    </sheetView>
  </sheetViews>
  <sheetFormatPr defaultRowHeight="18"/>
  <cols>
    <col min="1" max="1" width="16.5703125" bestFit="1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6.5703125" bestFit="1" customWidth="1"/>
    <col min="10" max="10" width="19.42578125" bestFit="1" customWidth="1"/>
    <col min="11" max="11" width="1.42578125" customWidth="1"/>
    <col min="12" max="12" width="17.28515625" bestFit="1" customWidth="1"/>
    <col min="13" max="13" width="19.42578125" bestFit="1" customWidth="1"/>
    <col min="14" max="14" width="1.42578125" customWidth="1"/>
    <col min="15" max="15" width="14.85546875" bestFit="1" customWidth="1"/>
    <col min="16" max="16" width="1.42578125" customWidth="1"/>
    <col min="17" max="17" width="15.5703125" bestFit="1" customWidth="1"/>
    <col min="18" max="18" width="1.42578125" customWidth="1"/>
    <col min="19" max="19" width="21.28515625" bestFit="1" customWidth="1"/>
    <col min="20" max="20" width="1.42578125" customWidth="1"/>
    <col min="21" max="21" width="21.140625" bestFit="1" customWidth="1"/>
    <col min="22" max="22" width="1.42578125" customWidth="1"/>
    <col min="23" max="23" width="18" style="373" bestFit="1" customWidth="1"/>
    <col min="24" max="24" width="17.42578125" bestFit="1" customWidth="1"/>
  </cols>
  <sheetData>
    <row r="1" spans="1:24" ht="20.100000000000001" customHeight="1">
      <c r="A1" s="385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</row>
    <row r="2" spans="1:24" ht="20.100000000000001" customHeight="1">
      <c r="A2" s="386" t="s">
        <v>1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4" ht="20.100000000000001" customHeight="1">
      <c r="A3" s="387" t="s">
        <v>202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5" spans="1:24" ht="15.75">
      <c r="A5" s="388" t="s">
        <v>3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4" ht="15.75">
      <c r="A6" s="389" t="s">
        <v>4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8" spans="1:24" ht="15.75">
      <c r="C8" s="390" t="s">
        <v>5</v>
      </c>
      <c r="D8" s="391"/>
      <c r="E8" s="391"/>
      <c r="F8" s="391"/>
      <c r="G8" s="391"/>
      <c r="I8" s="392" t="s">
        <v>6</v>
      </c>
      <c r="J8" s="391"/>
      <c r="K8" s="391"/>
      <c r="L8" s="391"/>
      <c r="M8" s="391"/>
      <c r="O8" s="393" t="s">
        <v>7</v>
      </c>
      <c r="P8" s="391"/>
      <c r="Q8" s="391"/>
      <c r="R8" s="391"/>
      <c r="S8" s="391"/>
      <c r="T8" s="391"/>
      <c r="U8" s="391"/>
      <c r="V8" s="391"/>
      <c r="W8" s="391"/>
    </row>
    <row r="9" spans="1:24" ht="15">
      <c r="A9" s="394" t="s">
        <v>8</v>
      </c>
      <c r="C9" s="394" t="s">
        <v>9</v>
      </c>
      <c r="E9" s="394" t="s">
        <v>10</v>
      </c>
      <c r="G9" s="394" t="s">
        <v>11</v>
      </c>
      <c r="I9" s="394" t="s">
        <v>12</v>
      </c>
      <c r="J9" s="382"/>
      <c r="L9" s="394" t="s">
        <v>13</v>
      </c>
      <c r="M9" s="382"/>
      <c r="O9" s="394" t="s">
        <v>9</v>
      </c>
      <c r="Q9" s="400" t="s">
        <v>14</v>
      </c>
      <c r="S9" s="394" t="s">
        <v>10</v>
      </c>
      <c r="U9" s="394" t="s">
        <v>11</v>
      </c>
      <c r="W9" s="404" t="s">
        <v>15</v>
      </c>
    </row>
    <row r="10" spans="1:24" ht="15">
      <c r="A10" s="395"/>
      <c r="C10" s="396"/>
      <c r="E10" s="397"/>
      <c r="G10" s="398"/>
      <c r="I10" s="2" t="s">
        <v>9</v>
      </c>
      <c r="J10" s="3" t="s">
        <v>10</v>
      </c>
      <c r="L10" s="4" t="s">
        <v>9</v>
      </c>
      <c r="M10" s="5" t="s">
        <v>16</v>
      </c>
      <c r="O10" s="399"/>
      <c r="Q10" s="401"/>
      <c r="S10" s="402"/>
      <c r="U10" s="403"/>
      <c r="W10" s="405"/>
    </row>
    <row r="11" spans="1:24" ht="18.75">
      <c r="A11" s="6" t="s">
        <v>17</v>
      </c>
      <c r="C11" s="370">
        <v>4541425</v>
      </c>
      <c r="D11" s="370"/>
      <c r="E11" s="370">
        <v>54033419591</v>
      </c>
      <c r="F11" s="370"/>
      <c r="G11" s="370">
        <v>67580620713</v>
      </c>
      <c r="H11" s="370"/>
      <c r="I11" s="370">
        <v>0</v>
      </c>
      <c r="J11" s="370">
        <v>0</v>
      </c>
      <c r="K11" s="370"/>
      <c r="L11" s="370">
        <v>2777871</v>
      </c>
      <c r="M11" s="370">
        <v>52206140225</v>
      </c>
      <c r="N11" s="370"/>
      <c r="O11" s="370">
        <v>1763554</v>
      </c>
      <c r="P11" s="370"/>
      <c r="Q11" s="370">
        <v>19190</v>
      </c>
      <c r="R11" s="370"/>
      <c r="S11" s="370">
        <v>20982588781</v>
      </c>
      <c r="T11" s="370"/>
      <c r="U11" s="370">
        <v>33641237783</v>
      </c>
      <c r="W11" s="372">
        <v>9.3218940293052447E-3</v>
      </c>
      <c r="X11" s="380"/>
    </row>
    <row r="12" spans="1:24" ht="18.75">
      <c r="A12" s="7" t="s">
        <v>18</v>
      </c>
      <c r="C12" s="370">
        <v>90178287</v>
      </c>
      <c r="D12" s="370"/>
      <c r="E12" s="370">
        <v>234735130546</v>
      </c>
      <c r="F12" s="370"/>
      <c r="G12" s="370">
        <v>341803901971</v>
      </c>
      <c r="H12" s="370"/>
      <c r="I12" s="370">
        <v>0</v>
      </c>
      <c r="J12" s="370">
        <v>0</v>
      </c>
      <c r="K12" s="370"/>
      <c r="L12" s="370">
        <v>20000000</v>
      </c>
      <c r="M12" s="370">
        <v>77602302741</v>
      </c>
      <c r="N12" s="370"/>
      <c r="O12" s="370">
        <v>70178287</v>
      </c>
      <c r="P12" s="370"/>
      <c r="Q12" s="370">
        <v>3596</v>
      </c>
      <c r="R12" s="370"/>
      <c r="S12" s="370">
        <v>182674897788</v>
      </c>
      <c r="T12" s="370"/>
      <c r="U12" s="370">
        <v>250859571388</v>
      </c>
      <c r="W12" s="372">
        <v>6.9512494034853323E-2</v>
      </c>
      <c r="X12" s="380"/>
    </row>
    <row r="13" spans="1:24" ht="18.75">
      <c r="A13" s="8" t="s">
        <v>19</v>
      </c>
      <c r="C13" s="370"/>
      <c r="D13" s="370"/>
      <c r="E13" s="370"/>
      <c r="F13" s="370"/>
      <c r="G13" s="370"/>
      <c r="H13" s="370"/>
      <c r="I13" s="370">
        <v>6000000</v>
      </c>
      <c r="J13" s="370">
        <v>65999873362</v>
      </c>
      <c r="K13" s="370"/>
      <c r="L13" s="370">
        <v>0</v>
      </c>
      <c r="M13" s="370">
        <v>0</v>
      </c>
      <c r="N13" s="370"/>
      <c r="O13" s="370">
        <v>6000000</v>
      </c>
      <c r="P13" s="370"/>
      <c r="Q13" s="370">
        <v>12200</v>
      </c>
      <c r="R13" s="370"/>
      <c r="S13" s="370">
        <v>65999873362</v>
      </c>
      <c r="T13" s="370"/>
      <c r="U13" s="370">
        <v>72764460000</v>
      </c>
      <c r="W13" s="372">
        <v>2.0162830796980617E-2</v>
      </c>
      <c r="X13" s="380"/>
    </row>
    <row r="14" spans="1:24" ht="45">
      <c r="A14" s="9" t="s">
        <v>20</v>
      </c>
      <c r="C14" s="370">
        <v>70247</v>
      </c>
      <c r="D14" s="370"/>
      <c r="E14" s="370">
        <v>70310780</v>
      </c>
      <c r="F14" s="370"/>
      <c r="G14" s="370">
        <v>69829030</v>
      </c>
      <c r="H14" s="370"/>
      <c r="I14" s="370">
        <v>0</v>
      </c>
      <c r="J14" s="370">
        <v>0</v>
      </c>
      <c r="K14" s="370"/>
      <c r="L14" s="370">
        <v>0</v>
      </c>
      <c r="M14" s="370">
        <v>0</v>
      </c>
      <c r="N14" s="370"/>
      <c r="O14" s="370">
        <v>70247</v>
      </c>
      <c r="P14" s="370"/>
      <c r="Q14" s="370">
        <v>1000</v>
      </c>
      <c r="R14" s="370"/>
      <c r="S14" s="370">
        <v>70310780</v>
      </c>
      <c r="T14" s="370"/>
      <c r="U14" s="370">
        <v>69829030</v>
      </c>
      <c r="W14" s="372">
        <v>1.9349431255413471E-5</v>
      </c>
      <c r="X14" s="380"/>
    </row>
    <row r="15" spans="1:24" ht="18.75">
      <c r="A15" s="10" t="s">
        <v>21</v>
      </c>
      <c r="C15" s="370">
        <v>0</v>
      </c>
      <c r="D15" s="370"/>
      <c r="E15" s="370">
        <v>0</v>
      </c>
      <c r="F15" s="370"/>
      <c r="G15" s="370">
        <v>0</v>
      </c>
      <c r="H15" s="370"/>
      <c r="I15" s="370">
        <v>2100000</v>
      </c>
      <c r="J15" s="370">
        <v>31153049641</v>
      </c>
      <c r="K15" s="370"/>
      <c r="L15" s="370">
        <v>300000</v>
      </c>
      <c r="M15" s="370">
        <v>3855920020</v>
      </c>
      <c r="N15" s="370"/>
      <c r="O15" s="370">
        <v>1800000</v>
      </c>
      <c r="P15" s="370"/>
      <c r="Q15" s="370">
        <v>12730</v>
      </c>
      <c r="R15" s="370"/>
      <c r="S15" s="370">
        <v>26702613978</v>
      </c>
      <c r="T15" s="370"/>
      <c r="U15" s="370">
        <v>22777661700</v>
      </c>
      <c r="W15" s="372">
        <v>6.3116271158745055E-3</v>
      </c>
      <c r="X15" s="380"/>
    </row>
    <row r="16" spans="1:24" ht="18.75">
      <c r="A16" s="11" t="s">
        <v>22</v>
      </c>
      <c r="C16" s="370">
        <v>3354168</v>
      </c>
      <c r="D16" s="370"/>
      <c r="E16" s="370">
        <v>29141196067</v>
      </c>
      <c r="F16" s="370"/>
      <c r="G16" s="370">
        <v>34375712321</v>
      </c>
      <c r="H16" s="370"/>
      <c r="I16" s="370">
        <v>0</v>
      </c>
      <c r="J16" s="370">
        <v>0</v>
      </c>
      <c r="K16" s="370"/>
      <c r="L16" s="370">
        <v>3354168</v>
      </c>
      <c r="M16" s="370">
        <v>31027360272</v>
      </c>
      <c r="N16" s="370"/>
      <c r="O16" s="370">
        <v>0</v>
      </c>
      <c r="P16" s="370"/>
      <c r="Q16" s="370">
        <v>0</v>
      </c>
      <c r="R16" s="370"/>
      <c r="S16" s="370">
        <v>0</v>
      </c>
      <c r="T16" s="370"/>
      <c r="U16" s="370">
        <v>0</v>
      </c>
      <c r="W16" s="373">
        <v>0</v>
      </c>
      <c r="X16" s="380"/>
    </row>
    <row r="17" spans="1:24" ht="30">
      <c r="A17" s="12" t="s">
        <v>23</v>
      </c>
      <c r="C17" s="370">
        <v>1304716</v>
      </c>
      <c r="D17" s="370"/>
      <c r="E17" s="370">
        <v>38718792034</v>
      </c>
      <c r="F17" s="370"/>
      <c r="G17" s="370">
        <v>44615181129</v>
      </c>
      <c r="H17" s="370"/>
      <c r="I17" s="370">
        <v>0</v>
      </c>
      <c r="J17" s="370">
        <v>0</v>
      </c>
      <c r="K17" s="370"/>
      <c r="L17" s="370">
        <v>0</v>
      </c>
      <c r="M17" s="370">
        <v>0</v>
      </c>
      <c r="N17" s="370"/>
      <c r="O17" s="370">
        <v>1304716</v>
      </c>
      <c r="P17" s="370"/>
      <c r="Q17" s="370">
        <v>34750</v>
      </c>
      <c r="R17" s="370"/>
      <c r="S17" s="370">
        <v>38718792034</v>
      </c>
      <c r="T17" s="370"/>
      <c r="U17" s="370">
        <v>45069114658</v>
      </c>
      <c r="W17" s="372">
        <v>1.248852713287466E-2</v>
      </c>
      <c r="X17" s="380"/>
    </row>
    <row r="18" spans="1:24" ht="30">
      <c r="A18" s="13" t="s">
        <v>24</v>
      </c>
      <c r="C18" s="370">
        <v>1316253</v>
      </c>
      <c r="D18" s="370"/>
      <c r="E18" s="370">
        <v>48581660596</v>
      </c>
      <c r="F18" s="370"/>
      <c r="G18" s="370">
        <v>91524069561</v>
      </c>
      <c r="H18" s="370"/>
      <c r="I18" s="370">
        <v>0</v>
      </c>
      <c r="J18" s="370">
        <v>0</v>
      </c>
      <c r="K18" s="370"/>
      <c r="L18" s="370">
        <v>0</v>
      </c>
      <c r="M18" s="370">
        <v>0</v>
      </c>
      <c r="N18" s="370"/>
      <c r="O18" s="370">
        <v>1316253</v>
      </c>
      <c r="P18" s="370"/>
      <c r="Q18" s="370">
        <v>79500</v>
      </c>
      <c r="R18" s="370"/>
      <c r="S18" s="370">
        <v>48581660596</v>
      </c>
      <c r="T18" s="370"/>
      <c r="U18" s="370">
        <v>104019492925</v>
      </c>
      <c r="W18" s="372">
        <v>2.8823514053900726E-2</v>
      </c>
      <c r="X18" s="380"/>
    </row>
    <row r="19" spans="1:24" ht="18.75">
      <c r="A19" s="14" t="s">
        <v>25</v>
      </c>
      <c r="C19" s="370">
        <v>1000000</v>
      </c>
      <c r="D19" s="370"/>
      <c r="E19" s="370">
        <v>22041428485</v>
      </c>
      <c r="F19" s="370"/>
      <c r="G19" s="370">
        <v>33569068500</v>
      </c>
      <c r="H19" s="370"/>
      <c r="I19" s="370">
        <v>0</v>
      </c>
      <c r="J19" s="370">
        <v>0</v>
      </c>
      <c r="K19" s="370"/>
      <c r="L19" s="370">
        <v>0</v>
      </c>
      <c r="M19" s="370">
        <v>0</v>
      </c>
      <c r="N19" s="370"/>
      <c r="O19" s="370">
        <v>1000000</v>
      </c>
      <c r="P19" s="370"/>
      <c r="Q19" s="370">
        <v>31560</v>
      </c>
      <c r="R19" s="370"/>
      <c r="S19" s="370">
        <v>22041428485</v>
      </c>
      <c r="T19" s="370"/>
      <c r="U19" s="370">
        <v>31372218000</v>
      </c>
      <c r="W19" s="372">
        <v>8.6931549173867237E-3</v>
      </c>
      <c r="X19" s="380"/>
    </row>
    <row r="20" spans="1:24" ht="18.75">
      <c r="A20" s="15" t="s">
        <v>26</v>
      </c>
      <c r="C20" s="370"/>
      <c r="D20" s="370"/>
      <c r="E20" s="370"/>
      <c r="F20" s="370"/>
      <c r="G20" s="370"/>
      <c r="H20" s="370"/>
      <c r="I20" s="370">
        <v>20000000</v>
      </c>
      <c r="J20" s="370">
        <v>72106852864</v>
      </c>
      <c r="K20" s="370"/>
      <c r="L20" s="370">
        <v>1813660</v>
      </c>
      <c r="M20" s="370">
        <v>6560639676</v>
      </c>
      <c r="N20" s="370"/>
      <c r="O20" s="370">
        <v>18186340</v>
      </c>
      <c r="P20" s="370"/>
      <c r="Q20" s="370">
        <v>3349</v>
      </c>
      <c r="R20" s="370"/>
      <c r="S20" s="370">
        <v>65567987126</v>
      </c>
      <c r="T20" s="370"/>
      <c r="U20" s="370">
        <v>60543661647</v>
      </c>
      <c r="W20" s="372">
        <v>1.677648134292628E-2</v>
      </c>
      <c r="X20" s="380"/>
    </row>
    <row r="21" spans="1:24" ht="18.75">
      <c r="A21" s="16" t="s">
        <v>27</v>
      </c>
      <c r="C21" s="370">
        <v>35193203</v>
      </c>
      <c r="D21" s="370"/>
      <c r="E21" s="370">
        <v>79754538881</v>
      </c>
      <c r="F21" s="370"/>
      <c r="G21" s="370">
        <v>100333548272</v>
      </c>
      <c r="H21" s="370"/>
      <c r="I21" s="370">
        <v>0</v>
      </c>
      <c r="J21" s="370">
        <v>0</v>
      </c>
      <c r="K21" s="370"/>
      <c r="L21" s="370">
        <v>0</v>
      </c>
      <c r="M21" s="370">
        <v>0</v>
      </c>
      <c r="N21" s="370"/>
      <c r="O21" s="370">
        <v>35193203</v>
      </c>
      <c r="P21" s="370"/>
      <c r="Q21" s="370">
        <v>2854</v>
      </c>
      <c r="R21" s="370"/>
      <c r="S21" s="370">
        <v>79754538881</v>
      </c>
      <c r="T21" s="370"/>
      <c r="U21" s="370">
        <v>99843775024</v>
      </c>
      <c r="W21" s="372">
        <v>2.7666434162236773E-2</v>
      </c>
      <c r="X21" s="380"/>
    </row>
    <row r="22" spans="1:24" ht="30">
      <c r="A22" s="17" t="s">
        <v>28</v>
      </c>
      <c r="C22" s="370">
        <v>6000000</v>
      </c>
      <c r="D22" s="370"/>
      <c r="E22" s="370">
        <v>25618902815</v>
      </c>
      <c r="F22" s="370"/>
      <c r="G22" s="370">
        <v>26809528500</v>
      </c>
      <c r="H22" s="370"/>
      <c r="I22" s="370">
        <v>7203434</v>
      </c>
      <c r="J22" s="370">
        <v>33679440135</v>
      </c>
      <c r="K22" s="370"/>
      <c r="L22" s="370">
        <v>0</v>
      </c>
      <c r="M22" s="370">
        <v>0</v>
      </c>
      <c r="N22" s="370"/>
      <c r="O22" s="370">
        <v>13203434</v>
      </c>
      <c r="P22" s="370"/>
      <c r="Q22" s="370">
        <v>4996</v>
      </c>
      <c r="R22" s="370"/>
      <c r="S22" s="370">
        <v>59298342950</v>
      </c>
      <c r="T22" s="370"/>
      <c r="U22" s="370">
        <v>65571868344</v>
      </c>
      <c r="W22" s="372">
        <v>1.8169783524291414E-2</v>
      </c>
      <c r="X22" s="380"/>
    </row>
    <row r="23" spans="1:24" ht="30">
      <c r="A23" s="18" t="s">
        <v>29</v>
      </c>
      <c r="C23" s="370">
        <v>21100000</v>
      </c>
      <c r="D23" s="370"/>
      <c r="E23" s="370">
        <v>213510593637</v>
      </c>
      <c r="F23" s="370"/>
      <c r="G23" s="370">
        <v>378379168200</v>
      </c>
      <c r="H23" s="370"/>
      <c r="I23" s="370">
        <v>0</v>
      </c>
      <c r="J23" s="370">
        <v>0</v>
      </c>
      <c r="K23" s="370"/>
      <c r="L23" s="370">
        <v>0</v>
      </c>
      <c r="M23" s="370">
        <v>0</v>
      </c>
      <c r="N23" s="370"/>
      <c r="O23" s="370">
        <v>32330645</v>
      </c>
      <c r="P23" s="370"/>
      <c r="Q23" s="370">
        <v>9330</v>
      </c>
      <c r="R23" s="370"/>
      <c r="S23" s="370">
        <v>159827646331</v>
      </c>
      <c r="T23" s="370"/>
      <c r="U23" s="370">
        <v>299850130589</v>
      </c>
      <c r="W23" s="372">
        <v>8.3087642614520174E-2</v>
      </c>
      <c r="X23" s="380"/>
    </row>
    <row r="24" spans="1:24" ht="30">
      <c r="A24" s="19" t="s">
        <v>30</v>
      </c>
      <c r="C24" s="370"/>
      <c r="D24" s="370"/>
      <c r="E24" s="370"/>
      <c r="F24" s="370"/>
      <c r="G24" s="370"/>
      <c r="H24" s="370"/>
      <c r="I24" s="370">
        <v>0</v>
      </c>
      <c r="J24" s="370">
        <v>0</v>
      </c>
      <c r="K24" s="370"/>
      <c r="L24" s="370">
        <v>0</v>
      </c>
      <c r="M24" s="370">
        <v>0</v>
      </c>
      <c r="N24" s="370"/>
      <c r="O24" s="370">
        <v>13612903</v>
      </c>
      <c r="P24" s="370"/>
      <c r="Q24" s="370">
        <v>8330</v>
      </c>
      <c r="R24" s="370"/>
      <c r="S24" s="370">
        <v>53682947306</v>
      </c>
      <c r="T24" s="370"/>
      <c r="U24" s="370">
        <v>112720778872</v>
      </c>
      <c r="W24" s="372">
        <v>3.1234616345672098E-2</v>
      </c>
      <c r="X24" s="380"/>
    </row>
    <row r="25" spans="1:24" ht="18.75">
      <c r="A25" s="20" t="s">
        <v>31</v>
      </c>
      <c r="C25" s="370">
        <v>8563620</v>
      </c>
      <c r="D25" s="370"/>
      <c r="E25" s="370">
        <v>113659007688</v>
      </c>
      <c r="F25" s="370"/>
      <c r="G25" s="370">
        <v>251889800581</v>
      </c>
      <c r="H25" s="370"/>
      <c r="I25" s="370">
        <v>0</v>
      </c>
      <c r="J25" s="370">
        <v>0</v>
      </c>
      <c r="K25" s="370"/>
      <c r="L25" s="370">
        <v>400276</v>
      </c>
      <c r="M25" s="370">
        <v>9459483591</v>
      </c>
      <c r="N25" s="370"/>
      <c r="O25" s="370">
        <v>8163344</v>
      </c>
      <c r="P25" s="370"/>
      <c r="Q25" s="370">
        <v>24050</v>
      </c>
      <c r="R25" s="370"/>
      <c r="S25" s="370">
        <v>108346421076</v>
      </c>
      <c r="T25" s="370"/>
      <c r="U25" s="370">
        <v>195160269082</v>
      </c>
      <c r="W25" s="372">
        <v>5.4078371278967419E-2</v>
      </c>
      <c r="X25" s="380"/>
    </row>
    <row r="26" spans="1:24" ht="30">
      <c r="A26" s="21" t="s">
        <v>32</v>
      </c>
      <c r="C26" s="370">
        <v>3894155</v>
      </c>
      <c r="D26" s="370"/>
      <c r="E26" s="370">
        <v>26180655306</v>
      </c>
      <c r="F26" s="370"/>
      <c r="G26" s="370">
        <v>41458246970</v>
      </c>
      <c r="H26" s="370"/>
      <c r="I26" s="370">
        <v>0</v>
      </c>
      <c r="J26" s="370">
        <v>0</v>
      </c>
      <c r="K26" s="370"/>
      <c r="L26" s="370">
        <v>694155</v>
      </c>
      <c r="M26" s="370">
        <v>7195958636</v>
      </c>
      <c r="N26" s="370"/>
      <c r="O26" s="370">
        <v>3200000</v>
      </c>
      <c r="P26" s="370"/>
      <c r="Q26" s="370">
        <v>8180</v>
      </c>
      <c r="R26" s="370"/>
      <c r="S26" s="370">
        <v>21513806456</v>
      </c>
      <c r="T26" s="370"/>
      <c r="U26" s="370">
        <v>26020252800</v>
      </c>
      <c r="W26" s="372">
        <v>7.210140149477658E-3</v>
      </c>
      <c r="X26" s="380"/>
    </row>
    <row r="27" spans="1:24" ht="30">
      <c r="A27" s="22" t="s">
        <v>33</v>
      </c>
      <c r="C27" s="370">
        <v>5000000</v>
      </c>
      <c r="D27" s="370"/>
      <c r="E27" s="370">
        <v>23976751013</v>
      </c>
      <c r="F27" s="370"/>
      <c r="G27" s="370">
        <v>26590837500</v>
      </c>
      <c r="H27" s="370"/>
      <c r="I27" s="370">
        <v>0</v>
      </c>
      <c r="J27" s="370">
        <v>0</v>
      </c>
      <c r="K27" s="370"/>
      <c r="L27" s="370">
        <v>2441778</v>
      </c>
      <c r="M27" s="370">
        <v>12878288262</v>
      </c>
      <c r="N27" s="370"/>
      <c r="O27" s="370">
        <v>2558222</v>
      </c>
      <c r="P27" s="370"/>
      <c r="Q27" s="370">
        <v>5470</v>
      </c>
      <c r="R27" s="370"/>
      <c r="S27" s="370">
        <v>12267570386</v>
      </c>
      <c r="T27" s="370"/>
      <c r="U27" s="370">
        <v>13910213168</v>
      </c>
      <c r="W27" s="372">
        <v>3.8544816309543932E-3</v>
      </c>
      <c r="X27" s="380"/>
    </row>
    <row r="28" spans="1:24" ht="18.75">
      <c r="A28" s="23" t="s">
        <v>34</v>
      </c>
      <c r="C28" s="370">
        <v>3125000</v>
      </c>
      <c r="D28" s="370"/>
      <c r="E28" s="370">
        <v>72147140472</v>
      </c>
      <c r="F28" s="370"/>
      <c r="G28" s="370">
        <v>114843839062</v>
      </c>
      <c r="H28" s="370"/>
      <c r="I28" s="370">
        <v>0</v>
      </c>
      <c r="J28" s="370">
        <v>0</v>
      </c>
      <c r="K28" s="370"/>
      <c r="L28" s="370">
        <v>0</v>
      </c>
      <c r="M28" s="370">
        <v>0</v>
      </c>
      <c r="N28" s="370"/>
      <c r="O28" s="370">
        <v>3125000</v>
      </c>
      <c r="P28" s="370"/>
      <c r="Q28" s="370">
        <v>31970</v>
      </c>
      <c r="R28" s="370"/>
      <c r="S28" s="370">
        <v>72147140472</v>
      </c>
      <c r="T28" s="370"/>
      <c r="U28" s="370">
        <v>99311807812</v>
      </c>
      <c r="W28" s="372">
        <v>2.7519027517769166E-2</v>
      </c>
      <c r="X28" s="380"/>
    </row>
    <row r="29" spans="1:24" ht="18.75">
      <c r="A29" s="24" t="s">
        <v>35</v>
      </c>
      <c r="C29" s="370">
        <v>2088015</v>
      </c>
      <c r="D29" s="370"/>
      <c r="E29" s="370">
        <v>14886378029</v>
      </c>
      <c r="F29" s="370"/>
      <c r="G29" s="370">
        <v>34745398542</v>
      </c>
      <c r="H29" s="370"/>
      <c r="I29" s="370">
        <v>0</v>
      </c>
      <c r="J29" s="370">
        <v>0</v>
      </c>
      <c r="K29" s="370"/>
      <c r="L29" s="370">
        <v>0</v>
      </c>
      <c r="M29" s="370">
        <v>0</v>
      </c>
      <c r="N29" s="370"/>
      <c r="O29" s="370">
        <v>2088015</v>
      </c>
      <c r="P29" s="370"/>
      <c r="Q29" s="370">
        <v>17250</v>
      </c>
      <c r="R29" s="370"/>
      <c r="S29" s="370">
        <v>14886378029</v>
      </c>
      <c r="T29" s="370"/>
      <c r="U29" s="370">
        <v>35803950110</v>
      </c>
      <c r="W29" s="372">
        <v>9.9211756389240777E-3</v>
      </c>
      <c r="X29" s="380"/>
    </row>
    <row r="30" spans="1:24" ht="18.75">
      <c r="A30" s="25" t="s">
        <v>36</v>
      </c>
      <c r="C30" s="370">
        <v>0</v>
      </c>
      <c r="D30" s="370"/>
      <c r="E30" s="370">
        <v>0</v>
      </c>
      <c r="F30" s="370"/>
      <c r="G30" s="370">
        <v>0</v>
      </c>
      <c r="H30" s="370"/>
      <c r="I30" s="370">
        <v>1100000</v>
      </c>
      <c r="J30" s="370">
        <v>31945465933</v>
      </c>
      <c r="K30" s="370"/>
      <c r="L30" s="370">
        <v>0</v>
      </c>
      <c r="M30" s="370">
        <v>0</v>
      </c>
      <c r="N30" s="370"/>
      <c r="O30" s="370">
        <v>1100000</v>
      </c>
      <c r="P30" s="370"/>
      <c r="Q30" s="370">
        <v>28590</v>
      </c>
      <c r="R30" s="370"/>
      <c r="S30" s="370">
        <v>31945465933</v>
      </c>
      <c r="T30" s="370"/>
      <c r="U30" s="370">
        <v>31261878450</v>
      </c>
      <c r="W30" s="372">
        <v>8.6625801329814674E-3</v>
      </c>
      <c r="X30" s="380"/>
    </row>
    <row r="31" spans="1:24" ht="18.75">
      <c r="A31" s="26" t="s">
        <v>37</v>
      </c>
      <c r="C31" s="370">
        <v>0</v>
      </c>
      <c r="D31" s="370"/>
      <c r="E31" s="370">
        <v>0</v>
      </c>
      <c r="F31" s="370"/>
      <c r="G31" s="370">
        <v>0</v>
      </c>
      <c r="H31" s="370"/>
      <c r="I31" s="370">
        <v>30000000</v>
      </c>
      <c r="J31" s="370">
        <v>48044544000</v>
      </c>
      <c r="K31" s="370"/>
      <c r="L31" s="370">
        <v>0</v>
      </c>
      <c r="M31" s="370">
        <v>0</v>
      </c>
      <c r="N31" s="370"/>
      <c r="O31" s="370">
        <v>30000000</v>
      </c>
      <c r="P31" s="370"/>
      <c r="Q31" s="370">
        <v>1878</v>
      </c>
      <c r="R31" s="370"/>
      <c r="S31" s="370">
        <v>48044544000</v>
      </c>
      <c r="T31" s="370"/>
      <c r="U31" s="370">
        <v>56004777000</v>
      </c>
      <c r="W31" s="372">
        <v>1.5518768949479343E-2</v>
      </c>
      <c r="X31" s="380"/>
    </row>
    <row r="32" spans="1:24" ht="18.75">
      <c r="A32" s="27" t="s">
        <v>38</v>
      </c>
      <c r="C32" s="370">
        <v>0</v>
      </c>
      <c r="D32" s="370"/>
      <c r="E32" s="370">
        <v>0</v>
      </c>
      <c r="F32" s="370"/>
      <c r="G32" s="370">
        <v>0</v>
      </c>
      <c r="H32" s="370"/>
      <c r="I32" s="370">
        <v>30000000</v>
      </c>
      <c r="J32" s="370">
        <v>48044544000</v>
      </c>
      <c r="K32" s="370"/>
      <c r="L32" s="370">
        <v>30000000</v>
      </c>
      <c r="M32" s="370">
        <v>48044544000</v>
      </c>
      <c r="N32" s="370"/>
      <c r="O32" s="370">
        <v>0</v>
      </c>
      <c r="P32" s="370"/>
      <c r="Q32" s="370">
        <v>0</v>
      </c>
      <c r="R32" s="370"/>
      <c r="S32" s="370">
        <v>0</v>
      </c>
      <c r="T32" s="370"/>
      <c r="U32" s="370">
        <v>0</v>
      </c>
      <c r="W32" s="377">
        <v>0</v>
      </c>
      <c r="X32" s="380"/>
    </row>
    <row r="33" spans="1:24" ht="30">
      <c r="A33" s="28" t="s">
        <v>39</v>
      </c>
      <c r="C33" s="370">
        <v>13333333</v>
      </c>
      <c r="D33" s="370"/>
      <c r="E33" s="370">
        <v>100980139650</v>
      </c>
      <c r="F33" s="370"/>
      <c r="G33" s="370">
        <v>173494855663</v>
      </c>
      <c r="H33" s="370"/>
      <c r="I33" s="370">
        <v>0</v>
      </c>
      <c r="J33" s="370">
        <v>0</v>
      </c>
      <c r="K33" s="370"/>
      <c r="L33" s="370">
        <v>0</v>
      </c>
      <c r="M33" s="370">
        <v>0</v>
      </c>
      <c r="N33" s="370"/>
      <c r="O33" s="370">
        <v>13333333</v>
      </c>
      <c r="P33" s="370"/>
      <c r="Q33" s="370">
        <v>11240</v>
      </c>
      <c r="R33" s="370"/>
      <c r="S33" s="370">
        <v>100980139650</v>
      </c>
      <c r="T33" s="370"/>
      <c r="U33" s="370">
        <v>148974956276</v>
      </c>
      <c r="W33" s="372">
        <v>4.128054872365676E-2</v>
      </c>
      <c r="X33" s="380"/>
    </row>
    <row r="34" spans="1:24" ht="18.75">
      <c r="A34" s="29" t="s">
        <v>40</v>
      </c>
      <c r="C34" s="370">
        <v>2488000</v>
      </c>
      <c r="D34" s="370"/>
      <c r="E34" s="370">
        <v>28568612041</v>
      </c>
      <c r="F34" s="370"/>
      <c r="G34" s="370">
        <v>52753279212</v>
      </c>
      <c r="H34" s="370"/>
      <c r="I34" s="370">
        <v>0</v>
      </c>
      <c r="J34" s="370">
        <v>0</v>
      </c>
      <c r="K34" s="370"/>
      <c r="L34" s="370">
        <v>0</v>
      </c>
      <c r="M34" s="370">
        <v>0</v>
      </c>
      <c r="N34" s="370"/>
      <c r="O34" s="370">
        <v>2488000</v>
      </c>
      <c r="P34" s="370"/>
      <c r="Q34" s="370">
        <v>21880</v>
      </c>
      <c r="R34" s="370"/>
      <c r="S34" s="370">
        <v>28568612041</v>
      </c>
      <c r="T34" s="370"/>
      <c r="U34" s="370">
        <v>54113537232</v>
      </c>
      <c r="W34" s="372">
        <v>1.4994711635803066E-2</v>
      </c>
      <c r="X34" s="380"/>
    </row>
    <row r="35" spans="1:24" ht="18.75">
      <c r="A35" s="30" t="s">
        <v>41</v>
      </c>
      <c r="C35" s="370"/>
      <c r="D35" s="370"/>
      <c r="E35" s="370"/>
      <c r="F35" s="370"/>
      <c r="G35" s="370"/>
      <c r="H35" s="370"/>
      <c r="I35" s="370">
        <v>1500000</v>
      </c>
      <c r="J35" s="370">
        <v>11948541530</v>
      </c>
      <c r="K35" s="370"/>
      <c r="L35" s="370">
        <v>0</v>
      </c>
      <c r="M35" s="370">
        <v>0</v>
      </c>
      <c r="N35" s="370"/>
      <c r="O35" s="370">
        <v>1500000</v>
      </c>
      <c r="P35" s="370"/>
      <c r="Q35" s="370">
        <v>7970</v>
      </c>
      <c r="R35" s="370"/>
      <c r="S35" s="370">
        <v>11948541530</v>
      </c>
      <c r="T35" s="370"/>
      <c r="U35" s="370">
        <v>11883867750</v>
      </c>
      <c r="W35" s="372">
        <v>3.2929869149986783E-3</v>
      </c>
      <c r="X35" s="380"/>
    </row>
    <row r="36" spans="1:24" ht="30">
      <c r="A36" s="31" t="s">
        <v>42</v>
      </c>
      <c r="C36" s="370">
        <v>1140065</v>
      </c>
      <c r="D36" s="370"/>
      <c r="E36" s="370">
        <v>23403281104</v>
      </c>
      <c r="F36" s="370"/>
      <c r="G36" s="370">
        <v>32604512013</v>
      </c>
      <c r="H36" s="370"/>
      <c r="I36" s="370">
        <v>0</v>
      </c>
      <c r="J36" s="370">
        <v>0</v>
      </c>
      <c r="K36" s="370"/>
      <c r="L36" s="370">
        <v>0</v>
      </c>
      <c r="M36" s="370">
        <v>0</v>
      </c>
      <c r="N36" s="370"/>
      <c r="O36" s="370">
        <v>1140065</v>
      </c>
      <c r="P36" s="370"/>
      <c r="Q36" s="370">
        <v>25130</v>
      </c>
      <c r="R36" s="370"/>
      <c r="S36" s="370">
        <v>23403281104</v>
      </c>
      <c r="T36" s="370"/>
      <c r="U36" s="370">
        <v>28479366941</v>
      </c>
      <c r="W36" s="372">
        <v>7.8915538827128845E-3</v>
      </c>
      <c r="X36" s="380"/>
    </row>
    <row r="37" spans="1:24" ht="18.75">
      <c r="A37" s="32" t="s">
        <v>43</v>
      </c>
      <c r="C37" s="370">
        <v>0</v>
      </c>
      <c r="D37" s="370"/>
      <c r="E37" s="370">
        <v>0</v>
      </c>
      <c r="F37" s="370"/>
      <c r="G37" s="370">
        <v>0</v>
      </c>
      <c r="H37" s="370"/>
      <c r="I37" s="370">
        <v>7465</v>
      </c>
      <c r="J37" s="370">
        <v>19120279</v>
      </c>
      <c r="K37" s="370"/>
      <c r="L37" s="370">
        <v>0</v>
      </c>
      <c r="M37" s="370">
        <v>0</v>
      </c>
      <c r="N37" s="370"/>
      <c r="O37" s="370">
        <v>7465</v>
      </c>
      <c r="P37" s="370"/>
      <c r="Q37" s="370">
        <v>7760</v>
      </c>
      <c r="R37" s="370"/>
      <c r="S37" s="370">
        <v>19120279</v>
      </c>
      <c r="T37" s="370"/>
      <c r="U37" s="370">
        <v>57583726</v>
      </c>
      <c r="W37" s="372">
        <v>1.5956291354291551E-5</v>
      </c>
      <c r="X37" s="380"/>
    </row>
    <row r="38" spans="1:24" ht="18.75">
      <c r="A38" s="33" t="s">
        <v>44</v>
      </c>
      <c r="C38" s="370">
        <v>0</v>
      </c>
      <c r="D38" s="370"/>
      <c r="E38" s="370">
        <v>0</v>
      </c>
      <c r="F38" s="370"/>
      <c r="G38" s="370">
        <v>0</v>
      </c>
      <c r="H38" s="370"/>
      <c r="I38" s="370">
        <v>7465</v>
      </c>
      <c r="J38" s="370">
        <v>19120279</v>
      </c>
      <c r="K38" s="370"/>
      <c r="L38" s="370">
        <v>7465</v>
      </c>
      <c r="M38" s="370">
        <v>19120279</v>
      </c>
      <c r="N38" s="370"/>
      <c r="O38" s="370">
        <v>0</v>
      </c>
      <c r="P38" s="370"/>
      <c r="Q38" s="370">
        <v>0</v>
      </c>
      <c r="R38" s="370"/>
      <c r="S38" s="370">
        <v>0</v>
      </c>
      <c r="T38" s="370"/>
      <c r="U38" s="370">
        <v>0</v>
      </c>
      <c r="W38" s="377">
        <v>0</v>
      </c>
      <c r="X38" s="380"/>
    </row>
    <row r="39" spans="1:24" ht="18.75">
      <c r="A39" s="34" t="s">
        <v>45</v>
      </c>
      <c r="C39" s="370">
        <v>59867160</v>
      </c>
      <c r="D39" s="370"/>
      <c r="E39" s="370">
        <v>243180649452</v>
      </c>
      <c r="F39" s="370"/>
      <c r="G39" s="370">
        <v>375514097011</v>
      </c>
      <c r="H39" s="370"/>
      <c r="I39" s="370">
        <v>0</v>
      </c>
      <c r="J39" s="370">
        <v>0</v>
      </c>
      <c r="K39" s="370"/>
      <c r="L39" s="370">
        <v>9077682</v>
      </c>
      <c r="M39" s="370">
        <v>58175389039</v>
      </c>
      <c r="N39" s="370"/>
      <c r="O39" s="370">
        <v>50789478</v>
      </c>
      <c r="P39" s="370"/>
      <c r="Q39" s="370">
        <v>6440</v>
      </c>
      <c r="R39" s="370"/>
      <c r="S39" s="370">
        <v>206307067938</v>
      </c>
      <c r="T39" s="370"/>
      <c r="U39" s="370">
        <v>325138087102</v>
      </c>
      <c r="W39" s="372">
        <v>9.0094865486414266E-2</v>
      </c>
      <c r="X39" s="380"/>
    </row>
    <row r="40" spans="1:24" ht="18.75">
      <c r="A40" s="35" t="s">
        <v>46</v>
      </c>
      <c r="C40" s="370">
        <v>2000000</v>
      </c>
      <c r="D40" s="370"/>
      <c r="E40" s="370">
        <v>20595855615</v>
      </c>
      <c r="F40" s="370"/>
      <c r="G40" s="370">
        <v>19423737000</v>
      </c>
      <c r="H40" s="370"/>
      <c r="I40" s="370">
        <v>0</v>
      </c>
      <c r="J40" s="370">
        <v>0</v>
      </c>
      <c r="K40" s="370"/>
      <c r="L40" s="370">
        <v>0</v>
      </c>
      <c r="M40" s="370">
        <v>0</v>
      </c>
      <c r="N40" s="370"/>
      <c r="O40" s="370">
        <v>2000000</v>
      </c>
      <c r="P40" s="370"/>
      <c r="Q40" s="370">
        <v>10030</v>
      </c>
      <c r="R40" s="370"/>
      <c r="S40" s="370">
        <v>20595855615</v>
      </c>
      <c r="T40" s="370"/>
      <c r="U40" s="370">
        <v>19940643000</v>
      </c>
      <c r="W40" s="372">
        <v>5.5254970735987858E-3</v>
      </c>
      <c r="X40" s="380"/>
    </row>
    <row r="41" spans="1:24" ht="18.75">
      <c r="A41" s="36" t="s">
        <v>47</v>
      </c>
      <c r="C41" s="370">
        <v>9269568</v>
      </c>
      <c r="D41" s="370"/>
      <c r="E41" s="370">
        <v>29899721163</v>
      </c>
      <c r="F41" s="370"/>
      <c r="G41" s="370">
        <v>65053763337</v>
      </c>
      <c r="H41" s="370"/>
      <c r="I41" s="370">
        <v>0</v>
      </c>
      <c r="J41" s="370">
        <v>0</v>
      </c>
      <c r="K41" s="370"/>
      <c r="L41" s="370">
        <v>5445603</v>
      </c>
      <c r="M41" s="370">
        <v>40242449531</v>
      </c>
      <c r="N41" s="370"/>
      <c r="O41" s="370">
        <v>3823965</v>
      </c>
      <c r="P41" s="370"/>
      <c r="Q41" s="370">
        <v>8000</v>
      </c>
      <c r="R41" s="370"/>
      <c r="S41" s="370">
        <v>12334500080</v>
      </c>
      <c r="T41" s="370"/>
      <c r="U41" s="370">
        <v>30409699266</v>
      </c>
      <c r="W41" s="372">
        <v>8.4264436359099432E-3</v>
      </c>
      <c r="X41" s="380"/>
    </row>
    <row r="42" spans="1:24" ht="18.75">
      <c r="A42" s="37" t="s">
        <v>48</v>
      </c>
      <c r="C42" s="370">
        <v>1000000</v>
      </c>
      <c r="D42" s="370"/>
      <c r="E42" s="370">
        <v>33040703293</v>
      </c>
      <c r="F42" s="370"/>
      <c r="G42" s="370">
        <v>49672678500</v>
      </c>
      <c r="H42" s="370"/>
      <c r="I42" s="370">
        <v>0</v>
      </c>
      <c r="J42" s="370">
        <v>0</v>
      </c>
      <c r="K42" s="370"/>
      <c r="L42" s="370">
        <v>0</v>
      </c>
      <c r="M42" s="370">
        <v>0</v>
      </c>
      <c r="N42" s="370"/>
      <c r="O42" s="370">
        <v>1000000</v>
      </c>
      <c r="P42" s="370"/>
      <c r="Q42" s="370">
        <v>47840</v>
      </c>
      <c r="R42" s="370"/>
      <c r="S42" s="370">
        <v>33040703293</v>
      </c>
      <c r="T42" s="370"/>
      <c r="U42" s="370">
        <v>47555352000</v>
      </c>
      <c r="W42" s="372">
        <v>1.3177456630157822E-2</v>
      </c>
      <c r="X42" s="380"/>
    </row>
    <row r="43" spans="1:24" ht="45">
      <c r="A43" s="38" t="s">
        <v>49</v>
      </c>
      <c r="C43" s="370">
        <v>0</v>
      </c>
      <c r="D43" s="370"/>
      <c r="E43" s="370">
        <v>0</v>
      </c>
      <c r="F43" s="370"/>
      <c r="G43" s="370">
        <v>0</v>
      </c>
      <c r="H43" s="370"/>
      <c r="I43" s="370">
        <v>625000</v>
      </c>
      <c r="J43" s="370">
        <v>7256583000</v>
      </c>
      <c r="K43" s="370"/>
      <c r="L43" s="370">
        <v>0</v>
      </c>
      <c r="M43" s="370">
        <v>0</v>
      </c>
      <c r="N43" s="370"/>
      <c r="O43" s="370">
        <v>625000</v>
      </c>
      <c r="P43" s="370"/>
      <c r="Q43" s="370">
        <v>13160</v>
      </c>
      <c r="R43" s="370"/>
      <c r="S43" s="370">
        <v>7256583000</v>
      </c>
      <c r="T43" s="370"/>
      <c r="U43" s="370">
        <v>8176061250</v>
      </c>
      <c r="W43" s="372">
        <v>2.2655639795787644E-3</v>
      </c>
      <c r="X43" s="380"/>
    </row>
    <row r="44" spans="1:24" ht="18.75">
      <c r="A44" s="39" t="s">
        <v>50</v>
      </c>
      <c r="C44" s="370">
        <v>7200000</v>
      </c>
      <c r="D44" s="370"/>
      <c r="E44" s="370">
        <v>44961701497</v>
      </c>
      <c r="F44" s="370"/>
      <c r="G44" s="370">
        <v>45734252400</v>
      </c>
      <c r="H44" s="370"/>
      <c r="I44" s="370">
        <v>0</v>
      </c>
      <c r="J44" s="370">
        <v>0</v>
      </c>
      <c r="K44" s="370"/>
      <c r="L44" s="370">
        <v>0</v>
      </c>
      <c r="M44" s="370">
        <v>0</v>
      </c>
      <c r="N44" s="370"/>
      <c r="O44" s="370">
        <v>7200000</v>
      </c>
      <c r="P44" s="370"/>
      <c r="Q44" s="370">
        <v>6450</v>
      </c>
      <c r="R44" s="370"/>
      <c r="S44" s="370">
        <v>44961701497</v>
      </c>
      <c r="T44" s="370"/>
      <c r="U44" s="370">
        <v>46163682000</v>
      </c>
      <c r="W44" s="372">
        <v>1.2791828718740161E-2</v>
      </c>
      <c r="X44" s="380"/>
    </row>
    <row r="45" spans="1:24" ht="18.75">
      <c r="A45" s="40" t="s">
        <v>51</v>
      </c>
      <c r="C45" s="370">
        <v>9692307</v>
      </c>
      <c r="D45" s="370"/>
      <c r="E45" s="370">
        <v>35432143200</v>
      </c>
      <c r="F45" s="370"/>
      <c r="G45" s="370">
        <v>85459237050</v>
      </c>
      <c r="H45" s="370"/>
      <c r="I45" s="370">
        <v>0</v>
      </c>
      <c r="J45" s="370">
        <v>0</v>
      </c>
      <c r="K45" s="370"/>
      <c r="L45" s="370">
        <v>9692307</v>
      </c>
      <c r="M45" s="370">
        <v>78855302363</v>
      </c>
      <c r="N45" s="370"/>
      <c r="O45" s="370">
        <v>0</v>
      </c>
      <c r="P45" s="370"/>
      <c r="Q45" s="370">
        <v>0</v>
      </c>
      <c r="R45" s="370"/>
      <c r="S45" s="370">
        <v>0</v>
      </c>
      <c r="T45" s="370"/>
      <c r="U45" s="370">
        <v>0</v>
      </c>
      <c r="W45" s="377">
        <v>0</v>
      </c>
      <c r="X45" s="380"/>
    </row>
    <row r="46" spans="1:24" ht="18.75">
      <c r="A46" s="41" t="s">
        <v>52</v>
      </c>
      <c r="C46" s="370">
        <v>23863521</v>
      </c>
      <c r="D46" s="370"/>
      <c r="E46" s="370">
        <v>140414122082</v>
      </c>
      <c r="F46" s="370"/>
      <c r="G46" s="370">
        <v>189060618409</v>
      </c>
      <c r="H46" s="370"/>
      <c r="I46" s="370">
        <v>6000000</v>
      </c>
      <c r="J46" s="370">
        <v>51587828950</v>
      </c>
      <c r="K46" s="370"/>
      <c r="L46" s="370">
        <v>0</v>
      </c>
      <c r="M46" s="370">
        <v>0</v>
      </c>
      <c r="N46" s="370"/>
      <c r="O46" s="370">
        <v>29863521</v>
      </c>
      <c r="P46" s="370"/>
      <c r="Q46" s="370">
        <v>7820</v>
      </c>
      <c r="R46" s="370"/>
      <c r="S46" s="370">
        <v>192001951032</v>
      </c>
      <c r="T46" s="370"/>
      <c r="U46" s="370">
        <v>232143214451</v>
      </c>
      <c r="W46" s="372">
        <v>6.4326243246259213E-2</v>
      </c>
      <c r="X46" s="380"/>
    </row>
    <row r="47" spans="1:24" ht="18.75">
      <c r="A47" s="42" t="s">
        <v>53</v>
      </c>
      <c r="C47" s="370">
        <v>15285975</v>
      </c>
      <c r="D47" s="370"/>
      <c r="E47" s="370">
        <v>89686996728</v>
      </c>
      <c r="F47" s="370"/>
      <c r="G47" s="370">
        <v>140857867370</v>
      </c>
      <c r="H47" s="370"/>
      <c r="I47" s="370">
        <v>0</v>
      </c>
      <c r="J47" s="370">
        <v>0</v>
      </c>
      <c r="K47" s="370"/>
      <c r="L47" s="370">
        <v>3085975</v>
      </c>
      <c r="M47" s="370">
        <v>29064890695</v>
      </c>
      <c r="N47" s="370"/>
      <c r="O47" s="370">
        <v>12200000</v>
      </c>
      <c r="P47" s="370"/>
      <c r="Q47" s="370">
        <v>9590</v>
      </c>
      <c r="R47" s="370"/>
      <c r="S47" s="370">
        <v>71580737250</v>
      </c>
      <c r="T47" s="370"/>
      <c r="U47" s="370">
        <v>116301861900</v>
      </c>
      <c r="W47" s="372">
        <v>3.2226924557174019E-2</v>
      </c>
      <c r="X47" s="380"/>
    </row>
    <row r="48" spans="1:24" ht="18.75">
      <c r="A48" s="43" t="s">
        <v>54</v>
      </c>
      <c r="C48" s="370">
        <v>3032427</v>
      </c>
      <c r="D48" s="370"/>
      <c r="E48" s="370">
        <v>47234638674</v>
      </c>
      <c r="F48" s="370"/>
      <c r="G48" s="370">
        <v>95465543160</v>
      </c>
      <c r="H48" s="370"/>
      <c r="I48" s="370">
        <v>0</v>
      </c>
      <c r="J48" s="370">
        <v>0</v>
      </c>
      <c r="K48" s="370"/>
      <c r="L48" s="370">
        <v>0</v>
      </c>
      <c r="M48" s="370">
        <v>0</v>
      </c>
      <c r="N48" s="370"/>
      <c r="O48" s="370">
        <v>3032427</v>
      </c>
      <c r="P48" s="370"/>
      <c r="Q48" s="370">
        <v>27670</v>
      </c>
      <c r="R48" s="370"/>
      <c r="S48" s="370">
        <v>47234638674</v>
      </c>
      <c r="T48" s="370"/>
      <c r="U48" s="370">
        <v>83408006922</v>
      </c>
      <c r="W48" s="372">
        <v>2.311212823790177E-2</v>
      </c>
      <c r="X48" s="380"/>
    </row>
    <row r="49" spans="1:24" ht="18.75">
      <c r="A49" s="44" t="s">
        <v>55</v>
      </c>
      <c r="C49" s="370">
        <v>46008</v>
      </c>
      <c r="D49" s="370"/>
      <c r="E49" s="370">
        <v>594237003</v>
      </c>
      <c r="F49" s="370"/>
      <c r="G49" s="370">
        <v>881299044</v>
      </c>
      <c r="H49" s="370"/>
      <c r="I49" s="370">
        <v>0</v>
      </c>
      <c r="J49" s="370">
        <v>0</v>
      </c>
      <c r="K49" s="370"/>
      <c r="L49" s="370">
        <v>46008</v>
      </c>
      <c r="M49" s="370">
        <v>874896254</v>
      </c>
      <c r="N49" s="370"/>
      <c r="O49" s="370">
        <v>0</v>
      </c>
      <c r="P49" s="370"/>
      <c r="Q49" s="370">
        <v>0</v>
      </c>
      <c r="R49" s="370"/>
      <c r="S49" s="370">
        <v>0</v>
      </c>
      <c r="T49" s="370"/>
      <c r="U49" s="370">
        <v>0</v>
      </c>
      <c r="W49" s="377">
        <v>0</v>
      </c>
      <c r="X49" s="380"/>
    </row>
    <row r="50" spans="1:24" ht="18.75">
      <c r="A50" s="45" t="s">
        <v>56</v>
      </c>
      <c r="C50" s="370">
        <v>26596133</v>
      </c>
      <c r="D50" s="370"/>
      <c r="E50" s="370">
        <v>73856061728</v>
      </c>
      <c r="F50" s="370"/>
      <c r="G50" s="370">
        <v>154661633151</v>
      </c>
      <c r="H50" s="370"/>
      <c r="I50" s="370">
        <v>0</v>
      </c>
      <c r="J50" s="370">
        <v>0</v>
      </c>
      <c r="K50" s="370"/>
      <c r="L50" s="370">
        <v>4900000</v>
      </c>
      <c r="M50" s="370">
        <v>29147476544</v>
      </c>
      <c r="N50" s="370"/>
      <c r="O50" s="370">
        <v>21696133</v>
      </c>
      <c r="P50" s="370"/>
      <c r="Q50" s="370">
        <v>5970</v>
      </c>
      <c r="R50" s="370"/>
      <c r="S50" s="370">
        <v>60249019589</v>
      </c>
      <c r="T50" s="370"/>
      <c r="U50" s="370">
        <v>128755234822</v>
      </c>
      <c r="W50" s="372">
        <v>3.5677719781628203E-2</v>
      </c>
      <c r="X50" s="380"/>
    </row>
    <row r="51" spans="1:24" ht="18.75">
      <c r="A51" s="46" t="s">
        <v>57</v>
      </c>
      <c r="C51" s="370">
        <v>4323147</v>
      </c>
      <c r="D51" s="370"/>
      <c r="E51" s="370">
        <v>120857037094</v>
      </c>
      <c r="F51" s="370"/>
      <c r="G51" s="370">
        <v>188785848416</v>
      </c>
      <c r="H51" s="370"/>
      <c r="I51" s="370">
        <v>0</v>
      </c>
      <c r="J51" s="370">
        <v>0</v>
      </c>
      <c r="K51" s="370"/>
      <c r="L51" s="370">
        <v>155704</v>
      </c>
      <c r="M51" s="370">
        <v>6166898586</v>
      </c>
      <c r="N51" s="370"/>
      <c r="O51" s="370">
        <v>4167443</v>
      </c>
      <c r="P51" s="370"/>
      <c r="Q51" s="370">
        <v>39500</v>
      </c>
      <c r="R51" s="370"/>
      <c r="S51" s="370">
        <v>116504207060</v>
      </c>
      <c r="T51" s="370"/>
      <c r="U51" s="370">
        <v>163634545209</v>
      </c>
      <c r="W51" s="372">
        <v>4.5342680308353034E-2</v>
      </c>
      <c r="X51" s="380"/>
    </row>
    <row r="52" spans="1:24" ht="18.75">
      <c r="A52" s="47" t="s">
        <v>58</v>
      </c>
      <c r="C52" s="370">
        <v>900000</v>
      </c>
      <c r="D52" s="370"/>
      <c r="E52" s="370">
        <v>18436824757</v>
      </c>
      <c r="F52" s="370"/>
      <c r="G52" s="370">
        <v>20800496250</v>
      </c>
      <c r="H52" s="370"/>
      <c r="I52" s="370">
        <v>0</v>
      </c>
      <c r="J52" s="370">
        <v>0</v>
      </c>
      <c r="K52" s="370"/>
      <c r="L52" s="370">
        <v>900000</v>
      </c>
      <c r="M52" s="370">
        <v>22841150235</v>
      </c>
      <c r="N52" s="370"/>
      <c r="O52" s="370">
        <v>0</v>
      </c>
      <c r="P52" s="370"/>
      <c r="Q52" s="370">
        <v>0</v>
      </c>
      <c r="R52" s="370"/>
      <c r="S52" s="370">
        <v>0</v>
      </c>
      <c r="T52" s="370"/>
      <c r="U52" s="370">
        <v>0</v>
      </c>
      <c r="W52" s="377">
        <v>0</v>
      </c>
      <c r="X52" s="380"/>
    </row>
    <row r="53" spans="1:24" ht="18.75">
      <c r="A53" s="48" t="s">
        <v>59</v>
      </c>
      <c r="C53" s="370">
        <v>2199089</v>
      </c>
      <c r="D53" s="370"/>
      <c r="E53" s="370">
        <v>23557619868</v>
      </c>
      <c r="F53" s="370"/>
      <c r="G53" s="370">
        <v>40331781557</v>
      </c>
      <c r="H53" s="370"/>
      <c r="I53" s="370">
        <v>0</v>
      </c>
      <c r="J53" s="370">
        <v>0</v>
      </c>
      <c r="K53" s="370"/>
      <c r="L53" s="370">
        <v>2199089</v>
      </c>
      <c r="M53" s="370">
        <v>44936851401</v>
      </c>
      <c r="N53" s="370"/>
      <c r="O53" s="370">
        <v>0</v>
      </c>
      <c r="P53" s="370"/>
      <c r="Q53" s="370">
        <v>0</v>
      </c>
      <c r="R53" s="370"/>
      <c r="S53" s="370">
        <v>0</v>
      </c>
      <c r="T53" s="370"/>
      <c r="U53" s="370">
        <v>0</v>
      </c>
      <c r="W53" s="377">
        <v>0</v>
      </c>
      <c r="X53" s="380"/>
    </row>
    <row r="54" spans="1:24" ht="18.75">
      <c r="A54" s="49" t="s">
        <v>60</v>
      </c>
      <c r="C54" s="370">
        <v>4575912</v>
      </c>
      <c r="D54" s="370"/>
      <c r="E54" s="370">
        <v>15224813736</v>
      </c>
      <c r="F54" s="370"/>
      <c r="G54" s="370">
        <v>24694812622</v>
      </c>
      <c r="H54" s="370"/>
      <c r="I54" s="370">
        <v>0</v>
      </c>
      <c r="J54" s="370">
        <v>0</v>
      </c>
      <c r="K54" s="370"/>
      <c r="L54" s="370">
        <v>4575912</v>
      </c>
      <c r="M54" s="370">
        <v>22709328989</v>
      </c>
      <c r="N54" s="370"/>
      <c r="O54" s="370">
        <v>0</v>
      </c>
      <c r="P54" s="370"/>
      <c r="Q54" s="370">
        <v>0</v>
      </c>
      <c r="R54" s="370"/>
      <c r="S54" s="370">
        <v>0</v>
      </c>
      <c r="T54" s="370"/>
      <c r="U54" s="370">
        <v>0</v>
      </c>
      <c r="W54" s="377">
        <v>0</v>
      </c>
      <c r="X54" s="380"/>
    </row>
    <row r="55" spans="1:24" ht="18.75">
      <c r="A55" s="50" t="s">
        <v>61</v>
      </c>
      <c r="C55" s="370">
        <v>0</v>
      </c>
      <c r="D55" s="370"/>
      <c r="E55" s="370">
        <v>0</v>
      </c>
      <c r="F55" s="370"/>
      <c r="G55" s="370">
        <v>0</v>
      </c>
      <c r="H55" s="370"/>
      <c r="I55" s="370">
        <v>2009950</v>
      </c>
      <c r="J55" s="370">
        <v>39518702994</v>
      </c>
      <c r="K55" s="370"/>
      <c r="L55" s="370">
        <v>0</v>
      </c>
      <c r="M55" s="370">
        <v>0</v>
      </c>
      <c r="N55" s="370"/>
      <c r="O55" s="370">
        <v>2009950</v>
      </c>
      <c r="P55" s="370"/>
      <c r="Q55" s="370">
        <v>19020</v>
      </c>
      <c r="R55" s="370"/>
      <c r="S55" s="370">
        <v>39518702994</v>
      </c>
      <c r="T55" s="370"/>
      <c r="U55" s="370">
        <v>38001784968</v>
      </c>
      <c r="W55" s="372">
        <v>1.0530189604829409E-2</v>
      </c>
      <c r="X55" s="380"/>
    </row>
    <row r="56" spans="1:24" ht="18.75">
      <c r="A56" s="51" t="s">
        <v>62</v>
      </c>
      <c r="C56" s="370">
        <v>11288342</v>
      </c>
      <c r="D56" s="370"/>
      <c r="E56" s="370">
        <v>139038858490</v>
      </c>
      <c r="F56" s="370"/>
      <c r="G56" s="370">
        <v>220944962629</v>
      </c>
      <c r="H56" s="370"/>
      <c r="I56" s="370">
        <v>0</v>
      </c>
      <c r="J56" s="370">
        <v>0</v>
      </c>
      <c r="K56" s="370"/>
      <c r="L56" s="370">
        <v>0</v>
      </c>
      <c r="M56" s="370">
        <v>0</v>
      </c>
      <c r="N56" s="370"/>
      <c r="O56" s="370">
        <v>11288342</v>
      </c>
      <c r="P56" s="370"/>
      <c r="Q56" s="370">
        <v>19960</v>
      </c>
      <c r="R56" s="370"/>
      <c r="S56" s="370">
        <v>139038858490</v>
      </c>
      <c r="T56" s="370"/>
      <c r="U56" s="370">
        <v>223974680247</v>
      </c>
      <c r="W56" s="372">
        <v>6.206276499032766E-2</v>
      </c>
      <c r="X56" s="380"/>
    </row>
    <row r="57" spans="1:24" ht="18.75">
      <c r="A57" s="52" t="s">
        <v>63</v>
      </c>
      <c r="C57" s="370">
        <v>1800000</v>
      </c>
      <c r="D57" s="370"/>
      <c r="E57" s="370">
        <v>41759914459</v>
      </c>
      <c r="F57" s="370"/>
      <c r="G57" s="370">
        <v>53768164500</v>
      </c>
      <c r="H57" s="370"/>
      <c r="I57" s="370">
        <v>0</v>
      </c>
      <c r="J57" s="370">
        <v>0</v>
      </c>
      <c r="K57" s="370"/>
      <c r="L57" s="370">
        <v>700000</v>
      </c>
      <c r="M57" s="370">
        <v>20973707125</v>
      </c>
      <c r="N57" s="370"/>
      <c r="O57" s="370">
        <v>1100000</v>
      </c>
      <c r="P57" s="370"/>
      <c r="Q57" s="370">
        <v>27300</v>
      </c>
      <c r="R57" s="370"/>
      <c r="S57" s="370">
        <v>25519947725</v>
      </c>
      <c r="T57" s="370"/>
      <c r="U57" s="370">
        <v>29851321500</v>
      </c>
      <c r="W57" s="372">
        <v>8.2717186999088504E-3</v>
      </c>
      <c r="X57" s="380"/>
    </row>
    <row r="58" spans="1:24" ht="30">
      <c r="A58" s="53" t="s">
        <v>64</v>
      </c>
      <c r="C58" s="370">
        <v>634714</v>
      </c>
      <c r="D58" s="370"/>
      <c r="E58" s="370">
        <v>75199735845</v>
      </c>
      <c r="F58" s="370"/>
      <c r="G58" s="370">
        <v>123789928024</v>
      </c>
      <c r="H58" s="370"/>
      <c r="I58" s="370">
        <v>0</v>
      </c>
      <c r="J58" s="370">
        <v>0</v>
      </c>
      <c r="K58" s="370"/>
      <c r="L58" s="370">
        <v>0</v>
      </c>
      <c r="M58" s="370">
        <v>0</v>
      </c>
      <c r="N58" s="370"/>
      <c r="O58" s="370">
        <v>634714</v>
      </c>
      <c r="P58" s="370"/>
      <c r="Q58" s="370">
        <v>187400</v>
      </c>
      <c r="R58" s="370"/>
      <c r="S58" s="370">
        <v>75199735845</v>
      </c>
      <c r="T58" s="370"/>
      <c r="U58" s="370">
        <v>118237678449</v>
      </c>
      <c r="W58" s="372">
        <v>3.2763333973686998E-2</v>
      </c>
      <c r="X58" s="380"/>
    </row>
    <row r="59" spans="1:24" ht="18.75">
      <c r="A59" s="54" t="s">
        <v>65</v>
      </c>
      <c r="C59" s="370">
        <v>0</v>
      </c>
      <c r="D59" s="370"/>
      <c r="E59" s="370">
        <v>0</v>
      </c>
      <c r="F59" s="370"/>
      <c r="G59" s="370">
        <v>0</v>
      </c>
      <c r="H59" s="370"/>
      <c r="I59" s="370">
        <v>270226</v>
      </c>
      <c r="J59" s="370">
        <v>9178130131</v>
      </c>
      <c r="K59" s="370"/>
      <c r="L59" s="370">
        <v>0</v>
      </c>
      <c r="M59" s="370">
        <v>0</v>
      </c>
      <c r="N59" s="370"/>
      <c r="O59" s="370">
        <v>270226</v>
      </c>
      <c r="P59" s="370"/>
      <c r="Q59" s="370">
        <v>35730</v>
      </c>
      <c r="R59" s="370"/>
      <c r="S59" s="370">
        <v>9178130131</v>
      </c>
      <c r="T59" s="370"/>
      <c r="U59" s="370">
        <v>9597726689</v>
      </c>
      <c r="W59" s="372">
        <v>2.6595035442573477E-3</v>
      </c>
      <c r="X59" s="380"/>
    </row>
    <row r="60" spans="1:24" ht="30">
      <c r="A60" s="55" t="s">
        <v>66</v>
      </c>
      <c r="C60" s="370">
        <v>0</v>
      </c>
      <c r="D60" s="370"/>
      <c r="E60" s="370">
        <v>0</v>
      </c>
      <c r="F60" s="370"/>
      <c r="G60" s="370">
        <v>0</v>
      </c>
      <c r="H60" s="370"/>
      <c r="I60" s="370">
        <v>1073224</v>
      </c>
      <c r="J60" s="370">
        <v>36903711131</v>
      </c>
      <c r="K60" s="370"/>
      <c r="L60" s="370">
        <v>0</v>
      </c>
      <c r="M60" s="370">
        <v>0</v>
      </c>
      <c r="N60" s="370"/>
      <c r="O60" s="370">
        <v>1073224</v>
      </c>
      <c r="P60" s="370"/>
      <c r="Q60" s="370">
        <v>33700</v>
      </c>
      <c r="R60" s="370"/>
      <c r="S60" s="370">
        <v>36903711131</v>
      </c>
      <c r="T60" s="370"/>
      <c r="U60" s="370">
        <v>35952451290</v>
      </c>
      <c r="W60" s="372">
        <v>9.9623249055508338E-3</v>
      </c>
      <c r="X60" s="380"/>
    </row>
    <row r="61" spans="1:24" ht="30">
      <c r="A61" s="56" t="s">
        <v>67</v>
      </c>
      <c r="C61" s="370">
        <v>2097337</v>
      </c>
      <c r="D61" s="370"/>
      <c r="E61" s="370">
        <v>23707395365</v>
      </c>
      <c r="F61" s="370"/>
      <c r="G61" s="370">
        <v>29563284240</v>
      </c>
      <c r="H61" s="370"/>
      <c r="I61" s="370">
        <v>0</v>
      </c>
      <c r="J61" s="370">
        <v>0</v>
      </c>
      <c r="K61" s="370"/>
      <c r="L61" s="370">
        <v>0</v>
      </c>
      <c r="M61" s="370">
        <v>0</v>
      </c>
      <c r="N61" s="370"/>
      <c r="O61" s="370">
        <v>2097337</v>
      </c>
      <c r="P61" s="370"/>
      <c r="Q61" s="370">
        <v>12870</v>
      </c>
      <c r="R61" s="370"/>
      <c r="S61" s="370">
        <v>23707395365</v>
      </c>
      <c r="T61" s="370"/>
      <c r="U61" s="370">
        <v>26832120463</v>
      </c>
      <c r="W61" s="372">
        <v>7.4351064354723469E-3</v>
      </c>
      <c r="X61" s="380"/>
    </row>
    <row r="62" spans="1:24" ht="19.5" thickBot="1">
      <c r="A62" s="57" t="s">
        <v>68</v>
      </c>
      <c r="C62" s="370"/>
      <c r="D62" s="370"/>
      <c r="E62" s="376">
        <f>SUM(E11:$E$61)</f>
        <v>2366686968784</v>
      </c>
      <c r="F62" s="370"/>
      <c r="G62" s="376">
        <f>SUM(G11:$G$61)</f>
        <v>3771905402410</v>
      </c>
      <c r="H62" s="370"/>
      <c r="I62" s="370">
        <f>SUM(I11:I61)</f>
        <v>107896764</v>
      </c>
      <c r="J62" s="376">
        <f>SUM(J11:$J$61)</f>
        <v>487405508229</v>
      </c>
      <c r="K62" s="370"/>
      <c r="L62" s="370">
        <f>SUM(L11:L61)</f>
        <v>102567653</v>
      </c>
      <c r="M62" s="376">
        <f>SUM(M11:$M$61)</f>
        <v>602838098464</v>
      </c>
      <c r="N62" s="370"/>
      <c r="O62" s="370"/>
      <c r="P62" s="370"/>
      <c r="Q62" s="370"/>
      <c r="R62" s="370"/>
      <c r="S62" s="376">
        <f>SUM(S11:$S$61)</f>
        <v>2459108096063</v>
      </c>
      <c r="T62" s="370"/>
      <c r="U62" s="376">
        <f>SUM(U11:$U$61)</f>
        <v>3584160411835</v>
      </c>
      <c r="W62" s="374">
        <f>SUM(W11:$W$61)</f>
        <v>0.9931609460589067</v>
      </c>
      <c r="X62" s="380"/>
    </row>
    <row r="63" spans="1:24" ht="19.5" thickTop="1">
      <c r="C63" s="370"/>
      <c r="D63" s="370"/>
      <c r="E63" s="370"/>
      <c r="F63" s="370"/>
      <c r="G63" s="370"/>
      <c r="H63" s="370"/>
      <c r="I63" s="370"/>
      <c r="J63" s="370"/>
      <c r="K63" s="370"/>
      <c r="L63" s="370"/>
      <c r="M63" s="370"/>
      <c r="N63" s="370"/>
      <c r="O63" s="370"/>
      <c r="P63" s="370"/>
      <c r="Q63" s="370"/>
      <c r="R63" s="370"/>
      <c r="S63" s="370"/>
      <c r="T63" s="370"/>
      <c r="U63" s="370"/>
      <c r="W63" s="375"/>
    </row>
    <row r="64" spans="1:24" ht="18.75">
      <c r="C64" s="370"/>
      <c r="D64" s="370"/>
      <c r="E64" s="370"/>
      <c r="F64" s="370"/>
      <c r="G64" s="370"/>
      <c r="H64" s="370"/>
      <c r="I64" s="370"/>
      <c r="J64" s="370"/>
      <c r="K64" s="370"/>
      <c r="L64" s="370"/>
      <c r="M64" s="370"/>
      <c r="N64" s="370"/>
      <c r="O64" s="370"/>
      <c r="P64" s="370"/>
      <c r="Q64" s="370"/>
      <c r="R64" s="370"/>
      <c r="S64" s="370"/>
      <c r="T64" s="370"/>
      <c r="U64" s="370"/>
    </row>
    <row r="65" spans="3:21" ht="18.75">
      <c r="C65" s="370"/>
      <c r="D65" s="370"/>
      <c r="E65" s="370"/>
      <c r="F65" s="370"/>
      <c r="G65" s="370"/>
      <c r="H65" s="370"/>
      <c r="I65" s="370"/>
      <c r="J65" s="370"/>
      <c r="K65" s="370"/>
      <c r="L65" s="370"/>
      <c r="M65" s="370"/>
      <c r="N65" s="370"/>
      <c r="O65" s="370"/>
      <c r="P65" s="370"/>
      <c r="Q65" s="370"/>
      <c r="R65" s="370"/>
      <c r="S65" s="370"/>
      <c r="T65" s="370"/>
      <c r="U65" s="370"/>
    </row>
    <row r="66" spans="3:21" ht="18.75">
      <c r="C66" s="370"/>
      <c r="D66" s="370"/>
      <c r="E66" s="370"/>
      <c r="F66" s="370"/>
      <c r="G66" s="370"/>
      <c r="H66" s="370"/>
      <c r="I66" s="370"/>
      <c r="J66" s="370"/>
      <c r="K66" s="370"/>
      <c r="L66" s="370"/>
      <c r="M66" s="370"/>
      <c r="N66" s="370"/>
      <c r="O66" s="370"/>
      <c r="P66" s="370"/>
      <c r="Q66" s="370"/>
      <c r="R66" s="370"/>
      <c r="S66" s="370"/>
      <c r="T66" s="370"/>
      <c r="U66" s="370"/>
    </row>
    <row r="67" spans="3:21" ht="18.75">
      <c r="J67" s="378"/>
      <c r="S67" s="370"/>
    </row>
    <row r="68" spans="3:21" ht="18.75">
      <c r="J68" s="378"/>
      <c r="S68" s="370"/>
    </row>
    <row r="69" spans="3:21" ht="18.75">
      <c r="J69" s="378"/>
      <c r="S69" s="370"/>
    </row>
    <row r="70" spans="3:21">
      <c r="J70" s="378"/>
      <c r="S70" s="379"/>
    </row>
    <row r="71" spans="3:21">
      <c r="J71" s="379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22"/>
  <sheetViews>
    <sheetView rightToLeft="1" topLeftCell="A4" workbookViewId="0">
      <selection activeCell="T8" sqref="T8"/>
    </sheetView>
  </sheetViews>
  <sheetFormatPr defaultRowHeight="18"/>
  <cols>
    <col min="1" max="1" width="18.7109375" bestFit="1" customWidth="1"/>
    <col min="2" max="2" width="1.42578125" customWidth="1"/>
    <col min="3" max="3" width="19.85546875" bestFit="1" customWidth="1"/>
    <col min="4" max="4" width="1.42578125" customWidth="1"/>
    <col min="5" max="5" width="9.140625" bestFit="1" customWidth="1"/>
    <col min="6" max="6" width="1.42578125" customWidth="1"/>
    <col min="7" max="7" width="11.5703125" bestFit="1" customWidth="1"/>
    <col min="8" max="8" width="1.42578125" customWidth="1"/>
    <col min="9" max="9" width="10.7109375" bestFit="1" customWidth="1"/>
    <col min="10" max="10" width="1.42578125" customWidth="1"/>
    <col min="11" max="11" width="18.14062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8.140625" bestFit="1" customWidth="1"/>
    <col min="18" max="18" width="1.42578125" customWidth="1"/>
    <col min="19" max="19" width="10.5703125" style="373" bestFit="1" customWidth="1"/>
    <col min="20" max="20" width="16.42578125" bestFit="1" customWidth="1"/>
  </cols>
  <sheetData>
    <row r="1" spans="1:20" ht="20.100000000000001" customHeight="1">
      <c r="A1" s="406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</row>
    <row r="2" spans="1:20" ht="20.100000000000001" customHeight="1">
      <c r="A2" s="407" t="s">
        <v>1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</row>
    <row r="3" spans="1:20" ht="20.100000000000001" customHeight="1">
      <c r="A3" s="408" t="s">
        <v>2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</row>
    <row r="5" spans="1:20" ht="15.75">
      <c r="A5" s="409" t="s">
        <v>71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</row>
    <row r="7" spans="1:20" ht="15.75">
      <c r="C7" s="410" t="s">
        <v>72</v>
      </c>
      <c r="D7" s="391"/>
      <c r="E7" s="391"/>
      <c r="F7" s="391"/>
      <c r="G7" s="391"/>
      <c r="H7" s="391"/>
      <c r="I7" s="391"/>
      <c r="K7" s="58" t="s">
        <v>5</v>
      </c>
      <c r="M7" s="411" t="s">
        <v>6</v>
      </c>
      <c r="N7" s="391"/>
      <c r="O7" s="391"/>
      <c r="Q7" s="412" t="s">
        <v>7</v>
      </c>
      <c r="R7" s="391"/>
      <c r="S7" s="391"/>
    </row>
    <row r="8" spans="1:20" ht="63">
      <c r="A8" s="59" t="s">
        <v>73</v>
      </c>
      <c r="C8" s="60" t="s">
        <v>74</v>
      </c>
      <c r="E8" s="61" t="s">
        <v>75</v>
      </c>
      <c r="G8" s="62" t="s">
        <v>76</v>
      </c>
      <c r="I8" s="63" t="s">
        <v>77</v>
      </c>
      <c r="K8" s="64" t="s">
        <v>78</v>
      </c>
      <c r="M8" s="65" t="s">
        <v>79</v>
      </c>
      <c r="O8" s="66" t="s">
        <v>80</v>
      </c>
      <c r="Q8" s="67" t="s">
        <v>78</v>
      </c>
      <c r="S8" s="463" t="s">
        <v>15</v>
      </c>
      <c r="T8" s="466"/>
    </row>
    <row r="9" spans="1:20" ht="30">
      <c r="A9" s="68" t="s">
        <v>81</v>
      </c>
      <c r="C9" s="1" t="s">
        <v>82</v>
      </c>
      <c r="E9" s="69" t="s">
        <v>83</v>
      </c>
      <c r="G9" s="1" t="s">
        <v>84</v>
      </c>
      <c r="I9" s="1" t="s">
        <v>85</v>
      </c>
      <c r="K9" s="370">
        <v>56586923136</v>
      </c>
      <c r="L9" s="370"/>
      <c r="M9" s="370">
        <v>855404779354</v>
      </c>
      <c r="N9" s="370"/>
      <c r="O9" s="370">
        <v>911988288650</v>
      </c>
      <c r="P9" s="370"/>
      <c r="Q9" s="370">
        <v>3413840</v>
      </c>
      <c r="S9" s="372">
        <v>9.4596563058345109E-7</v>
      </c>
      <c r="T9" s="380"/>
    </row>
    <row r="10" spans="1:20" ht="30">
      <c r="A10" s="70" t="s">
        <v>86</v>
      </c>
      <c r="C10" s="1" t="s">
        <v>87</v>
      </c>
      <c r="E10" s="71" t="s">
        <v>88</v>
      </c>
      <c r="G10" s="1" t="s">
        <v>89</v>
      </c>
      <c r="I10" s="1" t="s">
        <v>85</v>
      </c>
      <c r="K10" s="370">
        <v>1070000000</v>
      </c>
      <c r="L10" s="370"/>
      <c r="M10" s="370">
        <v>0</v>
      </c>
      <c r="N10" s="370"/>
      <c r="O10" s="370">
        <v>0</v>
      </c>
      <c r="P10" s="370"/>
      <c r="Q10" s="370">
        <v>1070000000</v>
      </c>
      <c r="S10" s="372">
        <v>2.964940432838952E-4</v>
      </c>
      <c r="T10" s="380"/>
    </row>
    <row r="11" spans="1:20" ht="30">
      <c r="A11" s="72" t="s">
        <v>86</v>
      </c>
      <c r="C11" s="1" t="s">
        <v>90</v>
      </c>
      <c r="E11" s="73" t="s">
        <v>88</v>
      </c>
      <c r="G11" s="1" t="s">
        <v>91</v>
      </c>
      <c r="I11" s="1" t="s">
        <v>85</v>
      </c>
      <c r="K11" s="370">
        <v>10000000</v>
      </c>
      <c r="L11" s="370"/>
      <c r="M11" s="370">
        <v>0</v>
      </c>
      <c r="N11" s="370"/>
      <c r="O11" s="370">
        <v>0</v>
      </c>
      <c r="P11" s="370"/>
      <c r="Q11" s="370">
        <v>10000000</v>
      </c>
      <c r="S11" s="372">
        <v>2.7709723671392074E-6</v>
      </c>
      <c r="T11" s="380"/>
    </row>
    <row r="12" spans="1:20" ht="30">
      <c r="A12" s="74" t="s">
        <v>86</v>
      </c>
      <c r="C12" s="1" t="s">
        <v>92</v>
      </c>
      <c r="E12" s="75" t="s">
        <v>83</v>
      </c>
      <c r="G12" s="1" t="s">
        <v>93</v>
      </c>
      <c r="I12" s="1" t="s">
        <v>85</v>
      </c>
      <c r="K12" s="370">
        <v>5257950</v>
      </c>
      <c r="L12" s="370"/>
      <c r="M12" s="370">
        <v>22240</v>
      </c>
      <c r="N12" s="370"/>
      <c r="O12" s="370">
        <v>0</v>
      </c>
      <c r="P12" s="370"/>
      <c r="Q12" s="370">
        <v>5280190</v>
      </c>
      <c r="S12" s="372">
        <v>1.463126058324477E-6</v>
      </c>
      <c r="T12" s="380"/>
    </row>
    <row r="13" spans="1:20" ht="30">
      <c r="A13" s="76" t="s">
        <v>86</v>
      </c>
      <c r="C13" s="1" t="s">
        <v>94</v>
      </c>
      <c r="E13" s="77" t="s">
        <v>83</v>
      </c>
      <c r="G13" s="1" t="s">
        <v>95</v>
      </c>
      <c r="I13" s="1" t="s">
        <v>85</v>
      </c>
      <c r="K13" s="370">
        <v>7590268151</v>
      </c>
      <c r="L13" s="370"/>
      <c r="M13" s="370">
        <v>84839737467</v>
      </c>
      <c r="N13" s="370"/>
      <c r="O13" s="370">
        <v>82128460000</v>
      </c>
      <c r="P13" s="370"/>
      <c r="Q13" s="370">
        <v>10301545618</v>
      </c>
      <c r="S13" s="372">
        <v>2.8545298246301985E-3</v>
      </c>
      <c r="T13" s="380"/>
    </row>
    <row r="14" spans="1:20" ht="30">
      <c r="A14" s="78" t="s">
        <v>86</v>
      </c>
      <c r="C14" s="1" t="s">
        <v>96</v>
      </c>
      <c r="E14" s="79" t="s">
        <v>83</v>
      </c>
      <c r="G14" s="1" t="s">
        <v>97</v>
      </c>
      <c r="I14" s="1" t="s">
        <v>85</v>
      </c>
      <c r="K14" s="370">
        <v>147663</v>
      </c>
      <c r="L14" s="370"/>
      <c r="M14" s="370">
        <v>20124518301</v>
      </c>
      <c r="N14" s="370"/>
      <c r="O14" s="370">
        <v>20120250000</v>
      </c>
      <c r="P14" s="370"/>
      <c r="Q14" s="370">
        <v>4415964</v>
      </c>
      <c r="S14" s="372">
        <v>1.2236514218281523E-6</v>
      </c>
      <c r="T14" s="380"/>
    </row>
    <row r="15" spans="1:20" ht="30">
      <c r="A15" s="80" t="s">
        <v>86</v>
      </c>
      <c r="C15" s="1" t="s">
        <v>98</v>
      </c>
      <c r="E15" s="81" t="s">
        <v>83</v>
      </c>
      <c r="G15" s="1" t="s">
        <v>99</v>
      </c>
      <c r="I15" s="1" t="s">
        <v>85</v>
      </c>
      <c r="K15" s="370">
        <v>188578</v>
      </c>
      <c r="L15" s="370"/>
      <c r="M15" s="370">
        <v>0</v>
      </c>
      <c r="N15" s="370"/>
      <c r="O15" s="370">
        <v>0</v>
      </c>
      <c r="P15" s="370"/>
      <c r="Q15" s="370">
        <v>188578</v>
      </c>
      <c r="S15" s="372">
        <v>5.2254442705037741E-8</v>
      </c>
      <c r="T15" s="380"/>
    </row>
    <row r="16" spans="1:20" ht="30">
      <c r="A16" s="82" t="s">
        <v>100</v>
      </c>
      <c r="C16" s="1" t="s">
        <v>101</v>
      </c>
      <c r="E16" s="83" t="s">
        <v>83</v>
      </c>
      <c r="G16" s="1" t="s">
        <v>102</v>
      </c>
      <c r="I16" s="1" t="s">
        <v>85</v>
      </c>
      <c r="K16" s="370">
        <v>22892793771</v>
      </c>
      <c r="L16" s="370"/>
      <c r="M16" s="370">
        <v>1007940504654</v>
      </c>
      <c r="N16" s="370"/>
      <c r="O16" s="370">
        <v>1009537708870</v>
      </c>
      <c r="P16" s="370"/>
      <c r="Q16" s="370">
        <v>21295589555</v>
      </c>
      <c r="S16" s="372">
        <v>5.9009490198843328E-3</v>
      </c>
      <c r="T16" s="380"/>
    </row>
    <row r="17" spans="1:20" ht="19.5" thickBot="1">
      <c r="A17" s="84" t="s">
        <v>68</v>
      </c>
      <c r="K17" s="376">
        <f>SUM(K9:$K$16)</f>
        <v>88155579249</v>
      </c>
      <c r="L17" s="370"/>
      <c r="M17" s="376">
        <f>SUM(M9:$M$16)</f>
        <v>1968309562016</v>
      </c>
      <c r="N17" s="370"/>
      <c r="O17" s="376">
        <f>SUM(O9:$O$16)</f>
        <v>2023774707520</v>
      </c>
      <c r="P17" s="370"/>
      <c r="Q17" s="376">
        <f>SUM(Q9:$Q$16)</f>
        <v>32690433745</v>
      </c>
      <c r="S17" s="374">
        <f>SUM(S9:$S$16)</f>
        <v>9.0584288577190072E-3</v>
      </c>
      <c r="T17" s="380"/>
    </row>
    <row r="18" spans="1:20" ht="19.5" thickTop="1">
      <c r="K18" s="85"/>
      <c r="M18" s="86"/>
      <c r="O18" s="87"/>
      <c r="S18" s="375"/>
    </row>
    <row r="19" spans="1:20">
      <c r="K19" s="378"/>
      <c r="Q19" s="465"/>
    </row>
    <row r="20" spans="1:20">
      <c r="K20" s="378"/>
      <c r="M20" s="378"/>
      <c r="O20" s="378"/>
      <c r="Q20" s="378"/>
    </row>
    <row r="21" spans="1:20">
      <c r="K21" s="464"/>
      <c r="M21" s="378"/>
      <c r="N21" s="378"/>
      <c r="O21" s="378"/>
      <c r="P21" s="378"/>
      <c r="Q21" s="378"/>
    </row>
    <row r="22" spans="1:20">
      <c r="K22" s="46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2"/>
  <sheetViews>
    <sheetView rightToLeft="1" workbookViewId="0">
      <selection activeCell="C26" sqref="C26"/>
    </sheetView>
  </sheetViews>
  <sheetFormatPr defaultRowHeight="18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style="373" customWidth="1"/>
    <col min="8" max="8" width="1.42578125" customWidth="1"/>
    <col min="9" max="9" width="11.42578125" style="373" customWidth="1"/>
    <col min="10" max="10" width="18.140625" bestFit="1" customWidth="1"/>
  </cols>
  <sheetData>
    <row r="1" spans="1:10" ht="20.100000000000001" customHeight="1">
      <c r="A1" s="413" t="s">
        <v>0</v>
      </c>
      <c r="B1" s="382"/>
      <c r="C1" s="382"/>
      <c r="D1" s="382"/>
      <c r="E1" s="382"/>
      <c r="F1" s="382"/>
      <c r="G1" s="382"/>
      <c r="H1" s="382"/>
      <c r="I1" s="382"/>
    </row>
    <row r="2" spans="1:10" ht="20.100000000000001" customHeight="1">
      <c r="A2" s="414" t="s">
        <v>103</v>
      </c>
      <c r="B2" s="382"/>
      <c r="C2" s="382"/>
      <c r="D2" s="382"/>
      <c r="E2" s="382"/>
      <c r="F2" s="382"/>
      <c r="G2" s="382"/>
      <c r="H2" s="382"/>
      <c r="I2" s="382"/>
    </row>
    <row r="3" spans="1:10" ht="20.100000000000001" customHeight="1">
      <c r="A3" s="415" t="s">
        <v>2</v>
      </c>
      <c r="B3" s="382"/>
      <c r="C3" s="382"/>
      <c r="D3" s="382"/>
      <c r="E3" s="382"/>
      <c r="F3" s="382"/>
      <c r="G3" s="382"/>
      <c r="H3" s="382"/>
      <c r="I3" s="382"/>
    </row>
    <row r="5" spans="1:10" ht="15.75">
      <c r="A5" s="416" t="s">
        <v>104</v>
      </c>
      <c r="B5" s="382"/>
      <c r="C5" s="382"/>
      <c r="D5" s="382"/>
      <c r="E5" s="382"/>
      <c r="F5" s="382"/>
      <c r="G5" s="382"/>
      <c r="H5" s="382"/>
      <c r="I5" s="382"/>
    </row>
    <row r="7" spans="1:10" ht="42">
      <c r="A7" s="88" t="s">
        <v>105</v>
      </c>
      <c r="C7" s="89" t="s">
        <v>106</v>
      </c>
      <c r="E7" s="90" t="s">
        <v>78</v>
      </c>
      <c r="G7" s="463" t="s">
        <v>107</v>
      </c>
      <c r="I7" s="463" t="s">
        <v>108</v>
      </c>
    </row>
    <row r="8" spans="1:10" ht="18.75">
      <c r="A8" s="91" t="s">
        <v>109</v>
      </c>
      <c r="C8" s="1" t="s">
        <v>110</v>
      </c>
      <c r="E8" s="370">
        <v>2179464804162</v>
      </c>
      <c r="G8" s="372">
        <f>E8/2186583570842</f>
        <v>0.99674434273863188</v>
      </c>
      <c r="I8" s="372">
        <f>E8/3608841473336</f>
        <v>0.60392367474853659</v>
      </c>
      <c r="J8" s="370"/>
    </row>
    <row r="9" spans="1:10" ht="18.75">
      <c r="A9" s="92" t="s">
        <v>111</v>
      </c>
      <c r="C9" s="1" t="s">
        <v>112</v>
      </c>
      <c r="E9" s="370">
        <v>286123771</v>
      </c>
      <c r="G9" s="372">
        <f>E9/2186583570842</f>
        <v>1.3085425812918767E-4</v>
      </c>
      <c r="I9" s="372">
        <f>E9/3608841473336</f>
        <v>7.928410630226664E-5</v>
      </c>
      <c r="J9" s="370"/>
    </row>
    <row r="10" spans="1:10" ht="18.75">
      <c r="A10" s="93" t="s">
        <v>113</v>
      </c>
      <c r="C10" s="1" t="s">
        <v>114</v>
      </c>
      <c r="E10" s="370">
        <v>10597124670</v>
      </c>
      <c r="G10" s="372">
        <f>E10/2186583570842</f>
        <v>4.8464302079793391E-3</v>
      </c>
      <c r="I10" s="372">
        <f>E10/3608841473336</f>
        <v>2.9364339631699188E-3</v>
      </c>
      <c r="J10" s="370"/>
    </row>
    <row r="11" spans="1:10" ht="19.5" thickBot="1">
      <c r="A11" s="94" t="s">
        <v>68</v>
      </c>
      <c r="E11" s="376">
        <f>SUM(E8:$E$10)</f>
        <v>2190348052603</v>
      </c>
      <c r="G11" s="374">
        <f>SUM(G8:$G$10)</f>
        <v>1.0017216272047405</v>
      </c>
      <c r="I11" s="374">
        <f>SUM(I8:$I$10)</f>
        <v>0.60693939281800879</v>
      </c>
    </row>
    <row r="12" spans="1:10" ht="19.5" thickTop="1">
      <c r="E12" s="95"/>
      <c r="G12" s="375"/>
      <c r="I12" s="375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2"/>
  <sheetViews>
    <sheetView rightToLeft="1" workbookViewId="0">
      <selection activeCell="K13" sqref="K13"/>
    </sheetView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6.7109375" bestFit="1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6.7109375" bestFit="1" customWidth="1"/>
    <col min="18" max="18" width="1.42578125" customWidth="1"/>
    <col min="19" max="19" width="18.42578125" customWidth="1"/>
  </cols>
  <sheetData>
    <row r="1" spans="1:19" ht="20.100000000000001" customHeight="1">
      <c r="A1" s="417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</row>
    <row r="2" spans="1:19" ht="20.100000000000001" customHeight="1">
      <c r="A2" s="418" t="s">
        <v>103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</row>
    <row r="3" spans="1:19" ht="20.100000000000001" customHeight="1">
      <c r="A3" s="419" t="s">
        <v>2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</row>
    <row r="5" spans="1:19" ht="15.75">
      <c r="A5" s="420" t="s">
        <v>115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</row>
    <row r="7" spans="1:19" ht="15.75">
      <c r="C7" s="421" t="s">
        <v>116</v>
      </c>
      <c r="D7" s="391"/>
      <c r="E7" s="391"/>
      <c r="F7" s="391"/>
      <c r="G7" s="391"/>
      <c r="I7" s="422" t="s">
        <v>117</v>
      </c>
      <c r="J7" s="391"/>
      <c r="K7" s="391"/>
      <c r="L7" s="391"/>
      <c r="M7" s="391"/>
      <c r="O7" s="423" t="s">
        <v>7</v>
      </c>
      <c r="P7" s="391"/>
      <c r="Q7" s="391"/>
      <c r="R7" s="391"/>
      <c r="S7" s="391"/>
    </row>
    <row r="8" spans="1:19" ht="47.25">
      <c r="A8" s="96" t="s">
        <v>69</v>
      </c>
      <c r="C8" s="97" t="s">
        <v>118</v>
      </c>
      <c r="E8" s="98" t="s">
        <v>119</v>
      </c>
      <c r="G8" s="99" t="s">
        <v>120</v>
      </c>
      <c r="I8" s="100" t="s">
        <v>121</v>
      </c>
      <c r="K8" s="101" t="s">
        <v>122</v>
      </c>
      <c r="M8" s="102" t="s">
        <v>123</v>
      </c>
      <c r="O8" s="103" t="s">
        <v>121</v>
      </c>
      <c r="Q8" s="104" t="s">
        <v>122</v>
      </c>
      <c r="S8" s="105" t="s">
        <v>123</v>
      </c>
    </row>
    <row r="9" spans="1:19" ht="18.75">
      <c r="A9" s="106" t="s">
        <v>17</v>
      </c>
      <c r="C9" s="1" t="s">
        <v>124</v>
      </c>
      <c r="E9" s="370">
        <v>4541425</v>
      </c>
      <c r="F9" s="370"/>
      <c r="G9" s="370">
        <v>2120</v>
      </c>
      <c r="H9" s="370"/>
      <c r="I9" s="370">
        <v>0</v>
      </c>
      <c r="J9" s="370"/>
      <c r="K9" s="370">
        <v>0</v>
      </c>
      <c r="L9" s="370"/>
      <c r="M9" s="370">
        <v>0</v>
      </c>
      <c r="N9" s="370"/>
      <c r="O9" s="370">
        <v>9627821000</v>
      </c>
      <c r="P9" s="370"/>
      <c r="Q9" s="370">
        <v>-355645103</v>
      </c>
      <c r="R9" s="370"/>
      <c r="S9" s="370">
        <v>9272175897</v>
      </c>
    </row>
    <row r="10" spans="1:19" ht="30">
      <c r="A10" s="107" t="s">
        <v>24</v>
      </c>
      <c r="C10" s="1" t="s">
        <v>125</v>
      </c>
      <c r="E10" s="370">
        <v>1316253</v>
      </c>
      <c r="F10" s="370"/>
      <c r="G10" s="370">
        <v>5650</v>
      </c>
      <c r="H10" s="370"/>
      <c r="I10" s="370">
        <v>0</v>
      </c>
      <c r="J10" s="370"/>
      <c r="K10" s="370">
        <v>0</v>
      </c>
      <c r="L10" s="370"/>
      <c r="M10" s="370">
        <v>0</v>
      </c>
      <c r="N10" s="370"/>
      <c r="O10" s="370">
        <v>7436829450</v>
      </c>
      <c r="P10" s="370"/>
      <c r="Q10" s="370">
        <v>0</v>
      </c>
      <c r="R10" s="370"/>
      <c r="S10" s="370">
        <v>7436829450</v>
      </c>
    </row>
    <row r="11" spans="1:19" ht="18.75">
      <c r="A11" s="108" t="s">
        <v>31</v>
      </c>
      <c r="C11" s="1" t="s">
        <v>5</v>
      </c>
      <c r="E11" s="370">
        <v>8563620</v>
      </c>
      <c r="F11" s="370"/>
      <c r="G11" s="370">
        <v>2350</v>
      </c>
      <c r="H11" s="370"/>
      <c r="I11" s="370">
        <v>20124507000</v>
      </c>
      <c r="J11" s="370"/>
      <c r="K11" s="370">
        <v>0</v>
      </c>
      <c r="L11" s="370"/>
      <c r="M11" s="370">
        <v>20124507000</v>
      </c>
      <c r="N11" s="370"/>
      <c r="O11" s="370">
        <v>20124507000</v>
      </c>
      <c r="P11" s="370"/>
      <c r="Q11" s="370">
        <v>0</v>
      </c>
      <c r="R11" s="370"/>
      <c r="S11" s="370">
        <v>20124507000</v>
      </c>
    </row>
    <row r="12" spans="1:19" ht="30">
      <c r="A12" s="109" t="s">
        <v>32</v>
      </c>
      <c r="C12" s="1" t="s">
        <v>126</v>
      </c>
      <c r="E12" s="370">
        <v>694155</v>
      </c>
      <c r="F12" s="370"/>
      <c r="G12" s="370">
        <v>1200</v>
      </c>
      <c r="H12" s="370"/>
      <c r="I12" s="370">
        <v>832986000</v>
      </c>
      <c r="J12" s="370"/>
      <c r="K12" s="370">
        <v>-15674468</v>
      </c>
      <c r="L12" s="370"/>
      <c r="M12" s="370">
        <v>817311532</v>
      </c>
      <c r="N12" s="370"/>
      <c r="O12" s="370">
        <v>832986000</v>
      </c>
      <c r="P12" s="370"/>
      <c r="Q12" s="370">
        <v>-15674468</v>
      </c>
      <c r="R12" s="370"/>
      <c r="S12" s="370">
        <v>817311532</v>
      </c>
    </row>
    <row r="13" spans="1:19" ht="18.75">
      <c r="A13" s="110" t="s">
        <v>34</v>
      </c>
      <c r="C13" s="1" t="s">
        <v>127</v>
      </c>
      <c r="E13" s="370">
        <v>3125000</v>
      </c>
      <c r="F13" s="370"/>
      <c r="G13" s="370">
        <v>3370</v>
      </c>
      <c r="H13" s="370"/>
      <c r="I13" s="370">
        <v>10531250000</v>
      </c>
      <c r="J13" s="370"/>
      <c r="K13" s="370">
        <v>-592255171</v>
      </c>
      <c r="L13" s="370"/>
      <c r="M13" s="370">
        <v>9938994829</v>
      </c>
      <c r="N13" s="370"/>
      <c r="O13" s="370">
        <v>10531250000</v>
      </c>
      <c r="P13" s="370"/>
      <c r="Q13" s="370">
        <v>-592255171</v>
      </c>
      <c r="R13" s="370"/>
      <c r="S13" s="370">
        <v>9938994829</v>
      </c>
    </row>
    <row r="14" spans="1:19" ht="18.75">
      <c r="A14" s="111" t="s">
        <v>50</v>
      </c>
      <c r="C14" s="1" t="s">
        <v>128</v>
      </c>
      <c r="E14" s="370">
        <v>4800000</v>
      </c>
      <c r="F14" s="370"/>
      <c r="G14" s="370">
        <v>540</v>
      </c>
      <c r="H14" s="370"/>
      <c r="I14" s="370">
        <v>0</v>
      </c>
      <c r="J14" s="370"/>
      <c r="K14" s="370">
        <v>0</v>
      </c>
      <c r="L14" s="370"/>
      <c r="M14" s="370">
        <v>0</v>
      </c>
      <c r="N14" s="370"/>
      <c r="O14" s="370">
        <v>2592000000</v>
      </c>
      <c r="P14" s="370"/>
      <c r="Q14" s="370">
        <v>-248767802</v>
      </c>
      <c r="R14" s="370"/>
      <c r="S14" s="370">
        <v>2343232198</v>
      </c>
    </row>
    <row r="15" spans="1:19" ht="18.75">
      <c r="A15" s="112" t="s">
        <v>129</v>
      </c>
      <c r="C15" s="1" t="s">
        <v>130</v>
      </c>
      <c r="E15" s="370">
        <v>1050000</v>
      </c>
      <c r="F15" s="370"/>
      <c r="G15" s="370">
        <v>350</v>
      </c>
      <c r="H15" s="370"/>
      <c r="I15" s="370">
        <v>0</v>
      </c>
      <c r="J15" s="370"/>
      <c r="K15" s="370">
        <v>0</v>
      </c>
      <c r="L15" s="370"/>
      <c r="M15" s="370">
        <v>0</v>
      </c>
      <c r="N15" s="370"/>
      <c r="O15" s="370">
        <v>367500000</v>
      </c>
      <c r="P15" s="370"/>
      <c r="Q15" s="370">
        <v>0</v>
      </c>
      <c r="R15" s="370"/>
      <c r="S15" s="370">
        <v>367500000</v>
      </c>
    </row>
    <row r="16" spans="1:19" ht="18.75">
      <c r="A16" s="113" t="s">
        <v>57</v>
      </c>
      <c r="C16" s="1" t="s">
        <v>131</v>
      </c>
      <c r="E16" s="370">
        <v>5800000</v>
      </c>
      <c r="F16" s="370"/>
      <c r="G16" s="370">
        <v>5100</v>
      </c>
      <c r="H16" s="370"/>
      <c r="I16" s="370">
        <v>0</v>
      </c>
      <c r="J16" s="370"/>
      <c r="K16" s="370">
        <v>0</v>
      </c>
      <c r="L16" s="370"/>
      <c r="M16" s="370">
        <v>0</v>
      </c>
      <c r="N16" s="370"/>
      <c r="O16" s="370">
        <v>29580000000</v>
      </c>
      <c r="P16" s="370"/>
      <c r="Q16" s="370">
        <v>0</v>
      </c>
      <c r="R16" s="370"/>
      <c r="S16" s="370">
        <v>29580000000</v>
      </c>
    </row>
    <row r="17" spans="1:19" ht="18.75">
      <c r="A17" s="114" t="s">
        <v>63</v>
      </c>
      <c r="C17" s="1" t="s">
        <v>132</v>
      </c>
      <c r="E17" s="370">
        <v>1800000</v>
      </c>
      <c r="F17" s="370"/>
      <c r="G17" s="370">
        <v>1750</v>
      </c>
      <c r="H17" s="370"/>
      <c r="I17" s="370">
        <v>3150000000</v>
      </c>
      <c r="J17" s="370"/>
      <c r="K17" s="370">
        <v>-130302035</v>
      </c>
      <c r="L17" s="370"/>
      <c r="M17" s="370">
        <v>3019697965</v>
      </c>
      <c r="N17" s="370"/>
      <c r="O17" s="370">
        <v>3150000000</v>
      </c>
      <c r="P17" s="370"/>
      <c r="Q17" s="370">
        <v>-130302035</v>
      </c>
      <c r="R17" s="370"/>
      <c r="S17" s="370">
        <v>3019697965</v>
      </c>
    </row>
    <row r="18" spans="1:19" ht="30">
      <c r="A18" s="115" t="s">
        <v>64</v>
      </c>
      <c r="C18" s="1" t="s">
        <v>133</v>
      </c>
      <c r="E18" s="370">
        <v>634714</v>
      </c>
      <c r="F18" s="370"/>
      <c r="G18" s="370">
        <v>21000</v>
      </c>
      <c r="H18" s="370"/>
      <c r="I18" s="370">
        <v>13328994000</v>
      </c>
      <c r="J18" s="370"/>
      <c r="K18" s="370">
        <v>-72637569</v>
      </c>
      <c r="L18" s="370"/>
      <c r="M18" s="370">
        <v>13256356431</v>
      </c>
      <c r="N18" s="370"/>
      <c r="O18" s="370">
        <v>13328994000</v>
      </c>
      <c r="P18" s="370"/>
      <c r="Q18" s="370">
        <v>-72637569</v>
      </c>
      <c r="R18" s="370"/>
      <c r="S18" s="370">
        <v>13256356431</v>
      </c>
    </row>
    <row r="19" spans="1:19" ht="19.5" thickBot="1">
      <c r="A19" s="116" t="s">
        <v>68</v>
      </c>
      <c r="E19" s="370"/>
      <c r="F19" s="370"/>
      <c r="G19" s="370"/>
      <c r="H19" s="370"/>
      <c r="I19" s="376">
        <f>SUM(I9:$I$18)</f>
        <v>47967737000</v>
      </c>
      <c r="J19" s="370"/>
      <c r="K19" s="376">
        <f>SUM(K9:$K$18)</f>
        <v>-810869243</v>
      </c>
      <c r="L19" s="376"/>
      <c r="M19" s="376">
        <f>SUM(M9:$M$18)</f>
        <v>47156867757</v>
      </c>
      <c r="N19" s="370"/>
      <c r="O19" s="376">
        <f>SUM(O9:$O$18)</f>
        <v>97571887450</v>
      </c>
      <c r="P19" s="370"/>
      <c r="Q19" s="376">
        <f>SUM(Q9:$Q$18)</f>
        <v>-1415282148</v>
      </c>
      <c r="R19" s="370"/>
      <c r="S19" s="376">
        <f>SUM(S9:$S$18)</f>
        <v>96156605302</v>
      </c>
    </row>
    <row r="20" spans="1:19" ht="15.75" thickTop="1">
      <c r="I20" s="467"/>
      <c r="K20" s="468"/>
      <c r="M20" s="469"/>
      <c r="O20" s="470"/>
      <c r="Q20" s="471"/>
      <c r="S20" s="472"/>
    </row>
    <row r="21" spans="1:19">
      <c r="I21" s="464"/>
      <c r="J21" s="464"/>
      <c r="K21" s="464"/>
      <c r="L21" s="464"/>
      <c r="M21" s="464"/>
      <c r="N21" s="464"/>
      <c r="O21" s="464"/>
      <c r="P21" s="464"/>
      <c r="Q21" s="464"/>
      <c r="R21" s="464"/>
      <c r="S21" s="464"/>
    </row>
    <row r="22" spans="1:19">
      <c r="K22" s="464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17"/>
  <sheetViews>
    <sheetView rightToLeft="1" workbookViewId="0">
      <selection activeCell="S15" activeCellId="1" sqref="I15 S15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424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</row>
    <row r="2" spans="1:19" ht="20.100000000000001" customHeight="1">
      <c r="A2" s="425" t="s">
        <v>103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</row>
    <row r="3" spans="1:19" ht="20.100000000000001" customHeight="1">
      <c r="A3" s="426" t="s">
        <v>2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</row>
    <row r="5" spans="1:19" ht="15.75">
      <c r="A5" s="427" t="s">
        <v>134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</row>
    <row r="7" spans="1:19" ht="15.75">
      <c r="I7" s="428" t="s">
        <v>117</v>
      </c>
      <c r="J7" s="391"/>
      <c r="K7" s="391"/>
      <c r="L7" s="391"/>
      <c r="M7" s="391"/>
      <c r="O7" s="429" t="s">
        <v>7</v>
      </c>
      <c r="P7" s="391"/>
      <c r="Q7" s="391"/>
      <c r="R7" s="391"/>
      <c r="S7" s="391"/>
    </row>
    <row r="8" spans="1:19" ht="31.5">
      <c r="A8" s="117" t="s">
        <v>105</v>
      </c>
      <c r="C8" s="118" t="s">
        <v>135</v>
      </c>
      <c r="E8" s="119" t="s">
        <v>70</v>
      </c>
      <c r="G8" s="120" t="s">
        <v>77</v>
      </c>
      <c r="I8" s="121" t="s">
        <v>136</v>
      </c>
      <c r="K8" s="122" t="s">
        <v>122</v>
      </c>
      <c r="M8" s="123" t="s">
        <v>137</v>
      </c>
      <c r="O8" s="124" t="s">
        <v>136</v>
      </c>
      <c r="Q8" s="125" t="s">
        <v>122</v>
      </c>
      <c r="S8" s="126" t="s">
        <v>137</v>
      </c>
    </row>
    <row r="9" spans="1:19" ht="45">
      <c r="A9" s="127" t="s">
        <v>138</v>
      </c>
      <c r="C9" s="1" t="s">
        <v>139</v>
      </c>
      <c r="E9" s="1" t="s">
        <v>140</v>
      </c>
      <c r="G9" s="1" t="s">
        <v>85</v>
      </c>
      <c r="I9" s="370">
        <v>193926</v>
      </c>
      <c r="J9" s="370"/>
      <c r="K9" s="370">
        <v>0</v>
      </c>
      <c r="L9" s="370"/>
      <c r="M9" s="370">
        <v>193926</v>
      </c>
      <c r="N9" s="370"/>
      <c r="O9" s="370">
        <v>-10369700</v>
      </c>
      <c r="P9" s="370"/>
      <c r="Q9" s="370">
        <v>0</v>
      </c>
      <c r="R9" s="370"/>
      <c r="S9" s="370">
        <v>-10369700</v>
      </c>
    </row>
    <row r="10" spans="1:19" ht="30">
      <c r="A10" s="128" t="s">
        <v>141</v>
      </c>
      <c r="C10" s="1" t="s">
        <v>142</v>
      </c>
      <c r="E10" s="1" t="s">
        <v>140</v>
      </c>
      <c r="G10" s="1" t="s">
        <v>85</v>
      </c>
      <c r="I10" s="370">
        <v>22240</v>
      </c>
      <c r="J10" s="370"/>
      <c r="K10" s="370">
        <v>0</v>
      </c>
      <c r="L10" s="370"/>
      <c r="M10" s="370">
        <v>22240</v>
      </c>
      <c r="N10" s="370"/>
      <c r="O10" s="370">
        <v>189970</v>
      </c>
      <c r="P10" s="370"/>
      <c r="Q10" s="370">
        <v>0</v>
      </c>
      <c r="R10" s="370"/>
      <c r="S10" s="370">
        <v>189970</v>
      </c>
    </row>
    <row r="11" spans="1:19" ht="30">
      <c r="A11" s="129" t="s">
        <v>143</v>
      </c>
      <c r="C11" s="1" t="s">
        <v>142</v>
      </c>
      <c r="E11" s="1" t="s">
        <v>140</v>
      </c>
      <c r="G11" s="1" t="s">
        <v>85</v>
      </c>
      <c r="I11" s="370">
        <v>11301</v>
      </c>
      <c r="J11" s="370"/>
      <c r="K11" s="370">
        <v>0</v>
      </c>
      <c r="L11" s="370"/>
      <c r="M11" s="370">
        <v>11301</v>
      </c>
      <c r="N11" s="370"/>
      <c r="O11" s="370">
        <v>445857</v>
      </c>
      <c r="P11" s="370"/>
      <c r="Q11" s="370">
        <v>0</v>
      </c>
      <c r="R11" s="370"/>
      <c r="S11" s="370">
        <v>445857</v>
      </c>
    </row>
    <row r="12" spans="1:19" ht="30">
      <c r="A12" s="130" t="s">
        <v>144</v>
      </c>
      <c r="C12" s="1" t="s">
        <v>145</v>
      </c>
      <c r="E12" s="1" t="s">
        <v>140</v>
      </c>
      <c r="G12" s="1" t="s">
        <v>85</v>
      </c>
      <c r="I12" s="370">
        <v>933190</v>
      </c>
      <c r="J12" s="370"/>
      <c r="K12" s="370">
        <v>0</v>
      </c>
      <c r="L12" s="370"/>
      <c r="M12" s="370">
        <v>933190</v>
      </c>
      <c r="N12" s="370"/>
      <c r="O12" s="370">
        <v>53268924</v>
      </c>
      <c r="P12" s="370"/>
      <c r="Q12" s="370">
        <v>0</v>
      </c>
      <c r="R12" s="370"/>
      <c r="S12" s="370">
        <v>53268924</v>
      </c>
    </row>
    <row r="13" spans="1:19" ht="30">
      <c r="A13" s="131" t="s">
        <v>146</v>
      </c>
      <c r="C13" s="1" t="s">
        <v>142</v>
      </c>
      <c r="E13" s="1" t="s">
        <v>140</v>
      </c>
      <c r="G13" s="1" t="s">
        <v>85</v>
      </c>
      <c r="I13" s="370">
        <v>0</v>
      </c>
      <c r="J13" s="370"/>
      <c r="K13" s="370">
        <v>0</v>
      </c>
      <c r="L13" s="370"/>
      <c r="M13" s="370">
        <v>0</v>
      </c>
      <c r="N13" s="370"/>
      <c r="O13" s="370">
        <v>208578</v>
      </c>
      <c r="P13" s="370"/>
      <c r="Q13" s="370">
        <v>0</v>
      </c>
      <c r="R13" s="370"/>
      <c r="S13" s="370">
        <v>208578</v>
      </c>
    </row>
    <row r="14" spans="1:19" ht="30">
      <c r="A14" s="132" t="s">
        <v>147</v>
      </c>
      <c r="C14" s="1" t="s">
        <v>142</v>
      </c>
      <c r="E14" s="1" t="s">
        <v>140</v>
      </c>
      <c r="G14" s="1" t="s">
        <v>85</v>
      </c>
      <c r="I14" s="370">
        <v>0</v>
      </c>
      <c r="J14" s="370"/>
      <c r="K14" s="370">
        <v>0</v>
      </c>
      <c r="L14" s="370"/>
      <c r="M14" s="370">
        <v>0</v>
      </c>
      <c r="N14" s="370"/>
      <c r="O14" s="370">
        <v>242380142</v>
      </c>
      <c r="P14" s="370"/>
      <c r="Q14" s="370">
        <v>0</v>
      </c>
      <c r="R14" s="370"/>
      <c r="S14" s="370">
        <v>242380142</v>
      </c>
    </row>
    <row r="15" spans="1:19" ht="19.5" thickBot="1">
      <c r="A15" s="133" t="s">
        <v>68</v>
      </c>
      <c r="I15" s="376">
        <f>SUM(I9:$I$14)</f>
        <v>1160657</v>
      </c>
      <c r="J15" s="370"/>
      <c r="K15" s="376">
        <f>SUM(K9:$K$14)</f>
        <v>0</v>
      </c>
      <c r="L15" s="370"/>
      <c r="M15" s="376">
        <f>SUM(M9:$M$14)</f>
        <v>1160657</v>
      </c>
      <c r="N15" s="370"/>
      <c r="O15" s="376">
        <f>SUM(O9:$O$14)</f>
        <v>286123771</v>
      </c>
      <c r="P15" s="370"/>
      <c r="Q15" s="376">
        <f>SUM(Q9:$Q$14)</f>
        <v>0</v>
      </c>
      <c r="R15" s="370"/>
      <c r="S15" s="376">
        <f>SUM(S9:$S$14)</f>
        <v>286123771</v>
      </c>
    </row>
    <row r="16" spans="1:19" ht="15.75" thickTop="1">
      <c r="I16" s="134"/>
      <c r="K16" s="135"/>
      <c r="M16" s="136"/>
      <c r="O16" s="137"/>
      <c r="Q16" s="138"/>
      <c r="S16" s="139"/>
    </row>
    <row r="17" spans="9:21">
      <c r="I17" s="464"/>
      <c r="J17" s="464"/>
      <c r="K17" s="464"/>
      <c r="L17" s="464"/>
      <c r="M17" s="464"/>
      <c r="N17" s="464"/>
      <c r="O17" s="464"/>
      <c r="P17" s="464"/>
      <c r="Q17" s="464"/>
      <c r="R17" s="464"/>
      <c r="S17" s="464"/>
      <c r="T17" s="464"/>
      <c r="U17" s="46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58"/>
  <sheetViews>
    <sheetView rightToLeft="1" workbookViewId="0">
      <selection activeCell="Q55" activeCellId="1" sqref="I55 Q55"/>
    </sheetView>
  </sheetViews>
  <sheetFormatPr defaultRowHeight="15"/>
  <cols>
    <col min="1" max="1" width="21.28515625" customWidth="1"/>
    <col min="2" max="2" width="1.42578125" customWidth="1"/>
    <col min="3" max="3" width="14.85546875" bestFit="1" customWidth="1"/>
    <col min="4" max="4" width="1.42578125" customWidth="1"/>
    <col min="5" max="5" width="19.42578125" bestFit="1" customWidth="1"/>
    <col min="6" max="6" width="1.42578125" customWidth="1"/>
    <col min="7" max="7" width="19.42578125" bestFit="1" customWidth="1"/>
    <col min="8" max="8" width="1.42578125" customWidth="1"/>
    <col min="9" max="9" width="19.425781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</cols>
  <sheetData>
    <row r="1" spans="1:17" ht="20.100000000000001" customHeight="1">
      <c r="A1" s="433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</row>
    <row r="2" spans="1:17" ht="20.100000000000001" customHeight="1">
      <c r="A2" s="434" t="s">
        <v>103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</row>
    <row r="3" spans="1:17" ht="20.100000000000001" customHeight="1">
      <c r="A3" s="435" t="s">
        <v>2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</row>
    <row r="5" spans="1:17" ht="15.75">
      <c r="A5" s="436" t="s">
        <v>148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</row>
    <row r="7" spans="1:17" ht="15.75">
      <c r="C7" s="437" t="s">
        <v>117</v>
      </c>
      <c r="D7" s="391"/>
      <c r="E7" s="391"/>
      <c r="F7" s="391"/>
      <c r="G7" s="391"/>
      <c r="H7" s="391"/>
      <c r="I7" s="391"/>
      <c r="K7" s="438" t="s">
        <v>7</v>
      </c>
      <c r="L7" s="391"/>
      <c r="M7" s="391"/>
      <c r="N7" s="391"/>
      <c r="O7" s="391"/>
      <c r="P7" s="391"/>
      <c r="Q7" s="391"/>
    </row>
    <row r="8" spans="1:17" ht="31.5">
      <c r="A8" s="140" t="s">
        <v>105</v>
      </c>
      <c r="C8" s="141" t="s">
        <v>9</v>
      </c>
      <c r="E8" s="142" t="s">
        <v>11</v>
      </c>
      <c r="G8" s="143" t="s">
        <v>149</v>
      </c>
      <c r="I8" s="144" t="s">
        <v>150</v>
      </c>
      <c r="K8" s="145" t="s">
        <v>9</v>
      </c>
      <c r="M8" s="146" t="s">
        <v>11</v>
      </c>
      <c r="O8" s="147" t="s">
        <v>149</v>
      </c>
      <c r="Q8" s="148" t="s">
        <v>150</v>
      </c>
    </row>
    <row r="9" spans="1:17" ht="18.75">
      <c r="A9" s="149" t="s">
        <v>17</v>
      </c>
      <c r="C9" s="370">
        <v>2777871</v>
      </c>
      <c r="D9" s="370"/>
      <c r="E9" s="370">
        <v>52206140225</v>
      </c>
      <c r="F9" s="370"/>
      <c r="G9" s="370">
        <v>32738345495</v>
      </c>
      <c r="H9" s="370"/>
      <c r="I9" s="370">
        <v>19467794730</v>
      </c>
      <c r="J9" s="370"/>
      <c r="K9" s="370">
        <v>4018999</v>
      </c>
      <c r="L9" s="370"/>
      <c r="M9" s="370">
        <v>71074642826</v>
      </c>
      <c r="N9" s="370"/>
      <c r="O9" s="370">
        <v>47392222856</v>
      </c>
      <c r="P9" s="370"/>
      <c r="Q9" s="370">
        <v>23682419970</v>
      </c>
    </row>
    <row r="10" spans="1:17" ht="18.75">
      <c r="A10" s="150" t="s">
        <v>151</v>
      </c>
      <c r="C10" s="370">
        <v>0</v>
      </c>
      <c r="D10" s="370"/>
      <c r="E10" s="370">
        <v>0</v>
      </c>
      <c r="F10" s="370"/>
      <c r="G10" s="370">
        <v>0</v>
      </c>
      <c r="H10" s="370"/>
      <c r="I10" s="370">
        <v>0</v>
      </c>
      <c r="J10" s="370"/>
      <c r="K10" s="370">
        <v>5000000</v>
      </c>
      <c r="L10" s="370"/>
      <c r="M10" s="370">
        <v>14719145626</v>
      </c>
      <c r="N10" s="370"/>
      <c r="O10" s="370">
        <v>15399196551</v>
      </c>
      <c r="P10" s="370"/>
      <c r="Q10" s="370">
        <v>-680050925</v>
      </c>
    </row>
    <row r="11" spans="1:17" ht="18.75">
      <c r="A11" s="151" t="s">
        <v>18</v>
      </c>
      <c r="C11" s="370">
        <v>20000000</v>
      </c>
      <c r="D11" s="370"/>
      <c r="E11" s="370">
        <v>77602302741</v>
      </c>
      <c r="F11" s="370"/>
      <c r="G11" s="370">
        <v>45524668671</v>
      </c>
      <c r="H11" s="370"/>
      <c r="I11" s="370">
        <v>32077634070</v>
      </c>
      <c r="J11" s="370"/>
      <c r="K11" s="370">
        <v>133860002</v>
      </c>
      <c r="L11" s="370"/>
      <c r="M11" s="370">
        <v>357366729241</v>
      </c>
      <c r="N11" s="370"/>
      <c r="O11" s="370">
        <v>305035281609</v>
      </c>
      <c r="P11" s="370"/>
      <c r="Q11" s="370">
        <v>52331447632</v>
      </c>
    </row>
    <row r="12" spans="1:17" ht="18.75">
      <c r="A12" s="152" t="s">
        <v>152</v>
      </c>
      <c r="C12" s="370">
        <v>0</v>
      </c>
      <c r="D12" s="370"/>
      <c r="E12" s="370">
        <v>0</v>
      </c>
      <c r="F12" s="370"/>
      <c r="G12" s="370">
        <v>0</v>
      </c>
      <c r="H12" s="370"/>
      <c r="I12" s="370">
        <v>0</v>
      </c>
      <c r="J12" s="370"/>
      <c r="K12" s="370">
        <v>14000000</v>
      </c>
      <c r="L12" s="370"/>
      <c r="M12" s="370">
        <v>109489682635</v>
      </c>
      <c r="N12" s="370"/>
      <c r="O12" s="370">
        <v>74412738505</v>
      </c>
      <c r="P12" s="370"/>
      <c r="Q12" s="370">
        <v>35076944130</v>
      </c>
    </row>
    <row r="13" spans="1:17" ht="30">
      <c r="A13" s="153" t="s">
        <v>153</v>
      </c>
      <c r="C13" s="370">
        <v>0</v>
      </c>
      <c r="D13" s="370"/>
      <c r="E13" s="370">
        <v>0</v>
      </c>
      <c r="F13" s="370"/>
      <c r="G13" s="370">
        <v>0</v>
      </c>
      <c r="H13" s="370"/>
      <c r="I13" s="370">
        <v>0</v>
      </c>
      <c r="J13" s="370"/>
      <c r="K13" s="370">
        <v>38137</v>
      </c>
      <c r="L13" s="370"/>
      <c r="M13" s="370">
        <v>26720136</v>
      </c>
      <c r="N13" s="370"/>
      <c r="O13" s="370">
        <v>26720136</v>
      </c>
      <c r="P13" s="370"/>
      <c r="Q13" s="370">
        <v>0</v>
      </c>
    </row>
    <row r="14" spans="1:17" ht="30">
      <c r="A14" s="154" t="s">
        <v>154</v>
      </c>
      <c r="C14" s="370">
        <v>0</v>
      </c>
      <c r="D14" s="370"/>
      <c r="E14" s="370">
        <v>0</v>
      </c>
      <c r="F14" s="370"/>
      <c r="G14" s="370">
        <v>0</v>
      </c>
      <c r="H14" s="370"/>
      <c r="I14" s="370">
        <v>0</v>
      </c>
      <c r="J14" s="370"/>
      <c r="K14" s="370">
        <v>38137</v>
      </c>
      <c r="L14" s="370"/>
      <c r="M14" s="370">
        <v>79293094</v>
      </c>
      <c r="N14" s="370"/>
      <c r="O14" s="370">
        <v>26245530</v>
      </c>
      <c r="P14" s="370"/>
      <c r="Q14" s="370">
        <v>53047564</v>
      </c>
    </row>
    <row r="15" spans="1:17" ht="30">
      <c r="A15" s="155" t="s">
        <v>155</v>
      </c>
      <c r="C15" s="370">
        <v>0</v>
      </c>
      <c r="D15" s="370"/>
      <c r="E15" s="370">
        <v>0</v>
      </c>
      <c r="F15" s="370"/>
      <c r="G15" s="370">
        <v>0</v>
      </c>
      <c r="H15" s="370"/>
      <c r="I15" s="370">
        <v>0</v>
      </c>
      <c r="J15" s="370"/>
      <c r="K15" s="370">
        <v>108053</v>
      </c>
      <c r="L15" s="370"/>
      <c r="M15" s="370">
        <v>54075554</v>
      </c>
      <c r="N15" s="370"/>
      <c r="O15" s="370">
        <v>54075554</v>
      </c>
      <c r="P15" s="370"/>
      <c r="Q15" s="370">
        <v>0</v>
      </c>
    </row>
    <row r="16" spans="1:17" ht="30">
      <c r="A16" s="156" t="s">
        <v>156</v>
      </c>
      <c r="C16" s="370">
        <v>0</v>
      </c>
      <c r="D16" s="370"/>
      <c r="E16" s="370">
        <v>0</v>
      </c>
      <c r="F16" s="370"/>
      <c r="G16" s="370">
        <v>0</v>
      </c>
      <c r="H16" s="370"/>
      <c r="I16" s="370">
        <v>0</v>
      </c>
      <c r="J16" s="370"/>
      <c r="K16" s="370">
        <v>108053</v>
      </c>
      <c r="L16" s="370"/>
      <c r="M16" s="370">
        <v>139971360</v>
      </c>
      <c r="N16" s="370"/>
      <c r="O16" s="370">
        <v>53237749</v>
      </c>
      <c r="P16" s="370"/>
      <c r="Q16" s="370">
        <v>86733611</v>
      </c>
    </row>
    <row r="17" spans="1:17" ht="18.75">
      <c r="A17" s="157" t="s">
        <v>157</v>
      </c>
      <c r="C17" s="370">
        <v>0</v>
      </c>
      <c r="D17" s="370"/>
      <c r="E17" s="370">
        <v>0</v>
      </c>
      <c r="F17" s="370"/>
      <c r="G17" s="370">
        <v>0</v>
      </c>
      <c r="H17" s="370"/>
      <c r="I17" s="370">
        <v>0</v>
      </c>
      <c r="J17" s="370"/>
      <c r="K17" s="370">
        <v>36664627</v>
      </c>
      <c r="L17" s="370"/>
      <c r="M17" s="370">
        <v>107701823119</v>
      </c>
      <c r="N17" s="370"/>
      <c r="O17" s="370">
        <v>58471519827</v>
      </c>
      <c r="P17" s="370"/>
      <c r="Q17" s="370">
        <v>49230303292</v>
      </c>
    </row>
    <row r="18" spans="1:17" ht="18.75">
      <c r="A18" s="158" t="s">
        <v>158</v>
      </c>
      <c r="C18" s="370">
        <v>0</v>
      </c>
      <c r="D18" s="370"/>
      <c r="E18" s="370">
        <v>0</v>
      </c>
      <c r="F18" s="370"/>
      <c r="G18" s="370">
        <v>0</v>
      </c>
      <c r="H18" s="370"/>
      <c r="I18" s="370">
        <v>0</v>
      </c>
      <c r="J18" s="370"/>
      <c r="K18" s="370">
        <v>2450000</v>
      </c>
      <c r="L18" s="370"/>
      <c r="M18" s="370">
        <v>12635258171</v>
      </c>
      <c r="N18" s="370"/>
      <c r="O18" s="370">
        <v>9841013171</v>
      </c>
      <c r="P18" s="370"/>
      <c r="Q18" s="370">
        <v>2794245000</v>
      </c>
    </row>
    <row r="19" spans="1:17" ht="18.75">
      <c r="A19" s="159" t="s">
        <v>21</v>
      </c>
      <c r="C19" s="370">
        <v>300000</v>
      </c>
      <c r="D19" s="370"/>
      <c r="E19" s="370">
        <v>3855920020</v>
      </c>
      <c r="F19" s="370"/>
      <c r="G19" s="370">
        <v>4427355683</v>
      </c>
      <c r="H19" s="370"/>
      <c r="I19" s="370">
        <v>-571435663</v>
      </c>
      <c r="J19" s="370"/>
      <c r="K19" s="370">
        <v>300000</v>
      </c>
      <c r="L19" s="370"/>
      <c r="M19" s="370">
        <v>3855920020</v>
      </c>
      <c r="N19" s="370"/>
      <c r="O19" s="370">
        <v>4427355683</v>
      </c>
      <c r="P19" s="370"/>
      <c r="Q19" s="370">
        <v>-571435663</v>
      </c>
    </row>
    <row r="20" spans="1:17" ht="18.75">
      <c r="A20" s="160" t="s">
        <v>22</v>
      </c>
      <c r="C20" s="370">
        <v>3354168</v>
      </c>
      <c r="D20" s="370"/>
      <c r="E20" s="370">
        <v>31027360272</v>
      </c>
      <c r="F20" s="370"/>
      <c r="G20" s="370">
        <v>28955478839</v>
      </c>
      <c r="H20" s="370"/>
      <c r="I20" s="370">
        <v>2071881433</v>
      </c>
      <c r="J20" s="370"/>
      <c r="K20" s="370">
        <v>4000000</v>
      </c>
      <c r="L20" s="370"/>
      <c r="M20" s="370">
        <v>37536445222</v>
      </c>
      <c r="N20" s="370"/>
      <c r="O20" s="370">
        <v>34527542007</v>
      </c>
      <c r="P20" s="370"/>
      <c r="Q20" s="370">
        <v>3008903215</v>
      </c>
    </row>
    <row r="21" spans="1:17" ht="18.75">
      <c r="A21" s="161" t="s">
        <v>159</v>
      </c>
      <c r="C21" s="370">
        <v>0</v>
      </c>
      <c r="D21" s="370"/>
      <c r="E21" s="370">
        <v>0</v>
      </c>
      <c r="F21" s="370"/>
      <c r="G21" s="370">
        <v>0</v>
      </c>
      <c r="H21" s="370"/>
      <c r="I21" s="370">
        <v>0</v>
      </c>
      <c r="J21" s="370"/>
      <c r="K21" s="370">
        <v>26512314</v>
      </c>
      <c r="L21" s="370"/>
      <c r="M21" s="370">
        <v>112621952518</v>
      </c>
      <c r="N21" s="370"/>
      <c r="O21" s="370">
        <v>112782299825</v>
      </c>
      <c r="P21" s="370"/>
      <c r="Q21" s="370">
        <v>-160347307</v>
      </c>
    </row>
    <row r="22" spans="1:17" ht="18.75">
      <c r="A22" s="162" t="s">
        <v>26</v>
      </c>
      <c r="C22" s="370">
        <v>1813660</v>
      </c>
      <c r="D22" s="370"/>
      <c r="E22" s="370">
        <v>6560639676</v>
      </c>
      <c r="F22" s="370"/>
      <c r="G22" s="370">
        <v>6499596674</v>
      </c>
      <c r="H22" s="370"/>
      <c r="I22" s="370">
        <v>61043002</v>
      </c>
      <c r="J22" s="370"/>
      <c r="K22" s="370">
        <v>1813660</v>
      </c>
      <c r="L22" s="370"/>
      <c r="M22" s="370">
        <v>6560639676</v>
      </c>
      <c r="N22" s="370"/>
      <c r="O22" s="370">
        <v>6499596674</v>
      </c>
      <c r="P22" s="370"/>
      <c r="Q22" s="370">
        <v>61043002</v>
      </c>
    </row>
    <row r="23" spans="1:17" ht="18.75">
      <c r="A23" s="163" t="s">
        <v>31</v>
      </c>
      <c r="C23" s="370">
        <v>400276</v>
      </c>
      <c r="D23" s="370"/>
      <c r="E23" s="370">
        <v>9459483591</v>
      </c>
      <c r="F23" s="370"/>
      <c r="G23" s="370">
        <v>5366679318</v>
      </c>
      <c r="H23" s="370"/>
      <c r="I23" s="370">
        <v>4092804273</v>
      </c>
      <c r="J23" s="370"/>
      <c r="K23" s="370">
        <v>8336656</v>
      </c>
      <c r="L23" s="370"/>
      <c r="M23" s="370">
        <v>185097865350</v>
      </c>
      <c r="N23" s="370"/>
      <c r="O23" s="370">
        <v>111844609162</v>
      </c>
      <c r="P23" s="370"/>
      <c r="Q23" s="370">
        <v>73253256188</v>
      </c>
    </row>
    <row r="24" spans="1:17" ht="18.75">
      <c r="A24" s="164" t="s">
        <v>32</v>
      </c>
      <c r="C24" s="370">
        <v>694155</v>
      </c>
      <c r="D24" s="370"/>
      <c r="E24" s="370">
        <v>7195958636</v>
      </c>
      <c r="F24" s="370"/>
      <c r="G24" s="370">
        <v>4325313508</v>
      </c>
      <c r="H24" s="370"/>
      <c r="I24" s="370">
        <v>2870645128</v>
      </c>
      <c r="J24" s="370"/>
      <c r="K24" s="370">
        <v>5300000</v>
      </c>
      <c r="L24" s="370"/>
      <c r="M24" s="370">
        <v>52793172173</v>
      </c>
      <c r="N24" s="370"/>
      <c r="O24" s="370">
        <v>33037421455</v>
      </c>
      <c r="P24" s="370"/>
      <c r="Q24" s="370">
        <v>19755750718</v>
      </c>
    </row>
    <row r="25" spans="1:17" ht="18.75">
      <c r="A25" s="165" t="s">
        <v>33</v>
      </c>
      <c r="C25" s="370">
        <v>2441778</v>
      </c>
      <c r="D25" s="370"/>
      <c r="E25" s="370">
        <v>12878288262</v>
      </c>
      <c r="F25" s="370"/>
      <c r="G25" s="370">
        <v>11632096429</v>
      </c>
      <c r="H25" s="370"/>
      <c r="I25" s="370">
        <v>1246191833</v>
      </c>
      <c r="J25" s="370"/>
      <c r="K25" s="370">
        <v>7441778</v>
      </c>
      <c r="L25" s="370"/>
      <c r="M25" s="370">
        <v>38680811326</v>
      </c>
      <c r="N25" s="370"/>
      <c r="O25" s="370">
        <v>35454403788</v>
      </c>
      <c r="P25" s="370"/>
      <c r="Q25" s="370">
        <v>3226407538</v>
      </c>
    </row>
    <row r="26" spans="1:17" ht="18.75">
      <c r="A26" s="166" t="s">
        <v>160</v>
      </c>
      <c r="C26" s="370">
        <v>0</v>
      </c>
      <c r="D26" s="370"/>
      <c r="E26" s="370">
        <v>0</v>
      </c>
      <c r="F26" s="370"/>
      <c r="G26" s="370">
        <v>0</v>
      </c>
      <c r="H26" s="370"/>
      <c r="I26" s="370">
        <v>0</v>
      </c>
      <c r="J26" s="370"/>
      <c r="K26" s="370">
        <v>2000000</v>
      </c>
      <c r="L26" s="370"/>
      <c r="M26" s="370">
        <v>55287152631</v>
      </c>
      <c r="N26" s="370"/>
      <c r="O26" s="370">
        <v>50886930947</v>
      </c>
      <c r="P26" s="370"/>
      <c r="Q26" s="370">
        <v>4400221684</v>
      </c>
    </row>
    <row r="27" spans="1:17" ht="18.75">
      <c r="A27" s="167" t="s">
        <v>161</v>
      </c>
      <c r="C27" s="370">
        <v>0</v>
      </c>
      <c r="D27" s="370"/>
      <c r="E27" s="370">
        <v>0</v>
      </c>
      <c r="F27" s="370"/>
      <c r="G27" s="370">
        <v>0</v>
      </c>
      <c r="H27" s="370"/>
      <c r="I27" s="370">
        <v>0</v>
      </c>
      <c r="J27" s="370"/>
      <c r="K27" s="370">
        <v>3389591</v>
      </c>
      <c r="L27" s="370"/>
      <c r="M27" s="370">
        <v>84913845132</v>
      </c>
      <c r="N27" s="370"/>
      <c r="O27" s="370">
        <v>64723766846</v>
      </c>
      <c r="P27" s="370"/>
      <c r="Q27" s="370">
        <v>20190078286</v>
      </c>
    </row>
    <row r="28" spans="1:17" ht="18.75">
      <c r="A28" s="168" t="s">
        <v>35</v>
      </c>
      <c r="C28" s="370">
        <v>0</v>
      </c>
      <c r="D28" s="370"/>
      <c r="E28" s="370">
        <v>0</v>
      </c>
      <c r="F28" s="370"/>
      <c r="G28" s="370">
        <v>0</v>
      </c>
      <c r="H28" s="370"/>
      <c r="I28" s="370">
        <v>0</v>
      </c>
      <c r="J28" s="370"/>
      <c r="K28" s="370">
        <v>611985</v>
      </c>
      <c r="L28" s="370"/>
      <c r="M28" s="370">
        <v>8276364472</v>
      </c>
      <c r="N28" s="370"/>
      <c r="O28" s="370">
        <v>4444093063</v>
      </c>
      <c r="P28" s="370"/>
      <c r="Q28" s="370">
        <v>3832271409</v>
      </c>
    </row>
    <row r="29" spans="1:17" ht="18.75">
      <c r="A29" s="169" t="s">
        <v>37</v>
      </c>
      <c r="C29" s="370">
        <v>30000000</v>
      </c>
      <c r="D29" s="370"/>
      <c r="E29" s="370">
        <v>48044544000</v>
      </c>
      <c r="F29" s="370"/>
      <c r="G29" s="370">
        <v>48044544000</v>
      </c>
      <c r="H29" s="370"/>
      <c r="I29" s="370">
        <v>0</v>
      </c>
      <c r="J29" s="370"/>
      <c r="K29" s="370">
        <v>30000000</v>
      </c>
      <c r="L29" s="370"/>
      <c r="M29" s="370">
        <v>48044544000</v>
      </c>
      <c r="N29" s="370"/>
      <c r="O29" s="370">
        <v>48044544000</v>
      </c>
      <c r="P29" s="370"/>
      <c r="Q29" s="370">
        <v>0</v>
      </c>
    </row>
    <row r="30" spans="1:17" ht="30">
      <c r="A30" s="170" t="s">
        <v>162</v>
      </c>
      <c r="C30" s="370">
        <v>0</v>
      </c>
      <c r="D30" s="370"/>
      <c r="E30" s="370">
        <v>0</v>
      </c>
      <c r="F30" s="370"/>
      <c r="G30" s="370">
        <v>0</v>
      </c>
      <c r="H30" s="370"/>
      <c r="I30" s="370">
        <v>0</v>
      </c>
      <c r="J30" s="370"/>
      <c r="K30" s="370">
        <v>1900000</v>
      </c>
      <c r="L30" s="370"/>
      <c r="M30" s="370">
        <v>15271382120</v>
      </c>
      <c r="N30" s="370"/>
      <c r="O30" s="370">
        <v>13566253973</v>
      </c>
      <c r="P30" s="370"/>
      <c r="Q30" s="370">
        <v>1705128147</v>
      </c>
    </row>
    <row r="31" spans="1:17" ht="30">
      <c r="A31" s="171" t="s">
        <v>163</v>
      </c>
      <c r="C31" s="370">
        <v>0</v>
      </c>
      <c r="D31" s="370"/>
      <c r="E31" s="370">
        <v>0</v>
      </c>
      <c r="F31" s="370"/>
      <c r="G31" s="370">
        <v>0</v>
      </c>
      <c r="H31" s="370"/>
      <c r="I31" s="370">
        <v>0</v>
      </c>
      <c r="J31" s="370"/>
      <c r="K31" s="370">
        <v>18233449</v>
      </c>
      <c r="L31" s="370"/>
      <c r="M31" s="370">
        <v>137296654300</v>
      </c>
      <c r="N31" s="370"/>
      <c r="O31" s="370">
        <v>116265440581</v>
      </c>
      <c r="P31" s="370"/>
      <c r="Q31" s="370">
        <v>21031213719</v>
      </c>
    </row>
    <row r="32" spans="1:17" ht="18.75">
      <c r="A32" s="172" t="s">
        <v>40</v>
      </c>
      <c r="C32" s="370">
        <v>0</v>
      </c>
      <c r="D32" s="370"/>
      <c r="E32" s="370">
        <v>0</v>
      </c>
      <c r="F32" s="370"/>
      <c r="G32" s="370">
        <v>0</v>
      </c>
      <c r="H32" s="370"/>
      <c r="I32" s="370">
        <v>0</v>
      </c>
      <c r="J32" s="370"/>
      <c r="K32" s="370">
        <v>7512000</v>
      </c>
      <c r="L32" s="370"/>
      <c r="M32" s="370">
        <v>128460986935</v>
      </c>
      <c r="N32" s="370"/>
      <c r="O32" s="370">
        <v>80475346132</v>
      </c>
      <c r="P32" s="370"/>
      <c r="Q32" s="370">
        <v>47985640803</v>
      </c>
    </row>
    <row r="33" spans="1:17" ht="18.75">
      <c r="A33" s="173" t="s">
        <v>164</v>
      </c>
      <c r="C33" s="370">
        <v>0</v>
      </c>
      <c r="D33" s="370"/>
      <c r="E33" s="370">
        <v>0</v>
      </c>
      <c r="F33" s="370"/>
      <c r="G33" s="370">
        <v>0</v>
      </c>
      <c r="H33" s="370"/>
      <c r="I33" s="370">
        <v>0</v>
      </c>
      <c r="J33" s="370"/>
      <c r="K33" s="370">
        <v>52650000</v>
      </c>
      <c r="L33" s="370"/>
      <c r="M33" s="370">
        <v>220207935603</v>
      </c>
      <c r="N33" s="370"/>
      <c r="O33" s="370">
        <v>171044231179</v>
      </c>
      <c r="P33" s="370"/>
      <c r="Q33" s="370">
        <v>49163704424</v>
      </c>
    </row>
    <row r="34" spans="1:17" ht="18.75">
      <c r="A34" s="174" t="s">
        <v>43</v>
      </c>
      <c r="C34" s="370">
        <v>7465</v>
      </c>
      <c r="D34" s="370"/>
      <c r="E34" s="370">
        <v>19120279</v>
      </c>
      <c r="F34" s="370"/>
      <c r="G34" s="370">
        <v>19120279</v>
      </c>
      <c r="H34" s="370"/>
      <c r="I34" s="370">
        <v>0</v>
      </c>
      <c r="J34" s="370"/>
      <c r="K34" s="370">
        <v>7465</v>
      </c>
      <c r="L34" s="370"/>
      <c r="M34" s="370">
        <v>19120279</v>
      </c>
      <c r="N34" s="370"/>
      <c r="O34" s="370">
        <v>19120279</v>
      </c>
      <c r="P34" s="370"/>
      <c r="Q34" s="370">
        <v>0</v>
      </c>
    </row>
    <row r="35" spans="1:17" ht="18.75">
      <c r="A35" s="175" t="s">
        <v>45</v>
      </c>
      <c r="C35" s="370">
        <v>9077682</v>
      </c>
      <c r="D35" s="370"/>
      <c r="E35" s="370">
        <v>58175389039</v>
      </c>
      <c r="F35" s="370"/>
      <c r="G35" s="370">
        <v>29260931570</v>
      </c>
      <c r="H35" s="370"/>
      <c r="I35" s="370">
        <v>28914457469</v>
      </c>
      <c r="J35" s="370"/>
      <c r="K35" s="370">
        <v>21548466</v>
      </c>
      <c r="L35" s="370"/>
      <c r="M35" s="370">
        <v>136336399239</v>
      </c>
      <c r="N35" s="370"/>
      <c r="O35" s="370">
        <v>71629836559</v>
      </c>
      <c r="P35" s="370"/>
      <c r="Q35" s="370">
        <v>64706562680</v>
      </c>
    </row>
    <row r="36" spans="1:17" ht="18.75">
      <c r="A36" s="176" t="s">
        <v>47</v>
      </c>
      <c r="C36" s="370">
        <v>5445603</v>
      </c>
      <c r="D36" s="370"/>
      <c r="E36" s="370">
        <v>40242449531</v>
      </c>
      <c r="F36" s="370"/>
      <c r="G36" s="370">
        <v>15365385572</v>
      </c>
      <c r="H36" s="370"/>
      <c r="I36" s="370">
        <v>24877063959</v>
      </c>
      <c r="J36" s="370"/>
      <c r="K36" s="370">
        <v>17597875</v>
      </c>
      <c r="L36" s="370"/>
      <c r="M36" s="370">
        <v>96937799686</v>
      </c>
      <c r="N36" s="370"/>
      <c r="O36" s="370">
        <v>49852572248</v>
      </c>
      <c r="P36" s="370"/>
      <c r="Q36" s="370">
        <v>47085227438</v>
      </c>
    </row>
    <row r="37" spans="1:17" ht="18.75">
      <c r="A37" s="177" t="s">
        <v>165</v>
      </c>
      <c r="C37" s="370">
        <v>0</v>
      </c>
      <c r="D37" s="370"/>
      <c r="E37" s="370">
        <v>0</v>
      </c>
      <c r="F37" s="370"/>
      <c r="G37" s="370">
        <v>0</v>
      </c>
      <c r="H37" s="370"/>
      <c r="I37" s="370">
        <v>0</v>
      </c>
      <c r="J37" s="370"/>
      <c r="K37" s="370">
        <v>3440000</v>
      </c>
      <c r="L37" s="370"/>
      <c r="M37" s="370">
        <v>21382543597</v>
      </c>
      <c r="N37" s="370"/>
      <c r="O37" s="370">
        <v>19534322007</v>
      </c>
      <c r="P37" s="370"/>
      <c r="Q37" s="370">
        <v>1848221590</v>
      </c>
    </row>
    <row r="38" spans="1:17" ht="18.75">
      <c r="A38" s="178" t="s">
        <v>51</v>
      </c>
      <c r="C38" s="370">
        <v>9692307</v>
      </c>
      <c r="D38" s="370"/>
      <c r="E38" s="370">
        <v>78855302363</v>
      </c>
      <c r="F38" s="370"/>
      <c r="G38" s="370">
        <v>34960146983</v>
      </c>
      <c r="H38" s="370"/>
      <c r="I38" s="370">
        <v>43895155380</v>
      </c>
      <c r="J38" s="370"/>
      <c r="K38" s="370">
        <v>9692307</v>
      </c>
      <c r="L38" s="370"/>
      <c r="M38" s="370">
        <v>78855302363</v>
      </c>
      <c r="N38" s="370"/>
      <c r="O38" s="370">
        <v>34960146983</v>
      </c>
      <c r="P38" s="370"/>
      <c r="Q38" s="370">
        <v>43895155380</v>
      </c>
    </row>
    <row r="39" spans="1:17" ht="18.75">
      <c r="A39" s="179" t="s">
        <v>52</v>
      </c>
      <c r="C39" s="370">
        <v>0</v>
      </c>
      <c r="D39" s="370"/>
      <c r="E39" s="370">
        <v>0</v>
      </c>
      <c r="F39" s="370"/>
      <c r="G39" s="370">
        <v>0</v>
      </c>
      <c r="H39" s="370"/>
      <c r="I39" s="370">
        <v>0</v>
      </c>
      <c r="J39" s="370"/>
      <c r="K39" s="370">
        <v>12000000</v>
      </c>
      <c r="L39" s="370"/>
      <c r="M39" s="370">
        <v>79919016629</v>
      </c>
      <c r="N39" s="370"/>
      <c r="O39" s="370">
        <v>57423061281</v>
      </c>
      <c r="P39" s="370"/>
      <c r="Q39" s="370">
        <v>22495955348</v>
      </c>
    </row>
    <row r="40" spans="1:17" ht="18.75">
      <c r="A40" s="180" t="s">
        <v>129</v>
      </c>
      <c r="C40" s="370">
        <v>0</v>
      </c>
      <c r="D40" s="370"/>
      <c r="E40" s="370">
        <v>0</v>
      </c>
      <c r="F40" s="370"/>
      <c r="G40" s="370">
        <v>0</v>
      </c>
      <c r="H40" s="370"/>
      <c r="I40" s="370">
        <v>0</v>
      </c>
      <c r="J40" s="370"/>
      <c r="K40" s="370">
        <v>1050000</v>
      </c>
      <c r="L40" s="370"/>
      <c r="M40" s="370">
        <v>14297184610</v>
      </c>
      <c r="N40" s="370"/>
      <c r="O40" s="370">
        <v>15341084770</v>
      </c>
      <c r="P40" s="370"/>
      <c r="Q40" s="370">
        <v>-1043900160</v>
      </c>
    </row>
    <row r="41" spans="1:17" ht="18.75">
      <c r="A41" s="181" t="s">
        <v>53</v>
      </c>
      <c r="C41" s="370">
        <v>3085975</v>
      </c>
      <c r="D41" s="370"/>
      <c r="E41" s="370">
        <v>29064890695</v>
      </c>
      <c r="F41" s="370"/>
      <c r="G41" s="370">
        <v>17112686393</v>
      </c>
      <c r="H41" s="370"/>
      <c r="I41" s="370">
        <v>11952204302</v>
      </c>
      <c r="J41" s="370"/>
      <c r="K41" s="370">
        <v>3085977</v>
      </c>
      <c r="L41" s="370"/>
      <c r="M41" s="370">
        <v>29064890697</v>
      </c>
      <c r="N41" s="370"/>
      <c r="O41" s="370">
        <v>17112699778</v>
      </c>
      <c r="P41" s="370"/>
      <c r="Q41" s="370">
        <v>11952190919</v>
      </c>
    </row>
    <row r="42" spans="1:17" ht="18.75">
      <c r="A42" s="182" t="s">
        <v>55</v>
      </c>
      <c r="C42" s="370">
        <v>46008</v>
      </c>
      <c r="D42" s="370"/>
      <c r="E42" s="370">
        <v>874896254</v>
      </c>
      <c r="F42" s="370"/>
      <c r="G42" s="370">
        <v>641445544</v>
      </c>
      <c r="H42" s="370"/>
      <c r="I42" s="370">
        <v>233450710</v>
      </c>
      <c r="J42" s="370"/>
      <c r="K42" s="370">
        <v>1500000</v>
      </c>
      <c r="L42" s="370"/>
      <c r="M42" s="370">
        <v>28711236567</v>
      </c>
      <c r="N42" s="370"/>
      <c r="O42" s="370">
        <v>20911946367</v>
      </c>
      <c r="P42" s="370"/>
      <c r="Q42" s="370">
        <v>7799290200</v>
      </c>
    </row>
    <row r="43" spans="1:17" ht="18.75">
      <c r="A43" s="183" t="s">
        <v>56</v>
      </c>
      <c r="C43" s="370">
        <v>4900000</v>
      </c>
      <c r="D43" s="370"/>
      <c r="E43" s="370">
        <v>29147476544</v>
      </c>
      <c r="F43" s="370"/>
      <c r="G43" s="370">
        <v>14365982011</v>
      </c>
      <c r="H43" s="370"/>
      <c r="I43" s="370">
        <v>14781494533</v>
      </c>
      <c r="J43" s="370"/>
      <c r="K43" s="370">
        <v>26671518</v>
      </c>
      <c r="L43" s="370"/>
      <c r="M43" s="370">
        <v>109156256097</v>
      </c>
      <c r="N43" s="370"/>
      <c r="O43" s="370">
        <v>78492715252</v>
      </c>
      <c r="P43" s="370"/>
      <c r="Q43" s="370">
        <v>30663540845</v>
      </c>
    </row>
    <row r="44" spans="1:17" ht="18.75">
      <c r="A44" s="184" t="s">
        <v>57</v>
      </c>
      <c r="C44" s="370">
        <v>155704</v>
      </c>
      <c r="D44" s="370"/>
      <c r="E44" s="370">
        <v>6166898586</v>
      </c>
      <c r="F44" s="370"/>
      <c r="G44" s="370">
        <v>4739522925</v>
      </c>
      <c r="H44" s="370"/>
      <c r="I44" s="370">
        <v>1427375661</v>
      </c>
      <c r="J44" s="370"/>
      <c r="K44" s="370">
        <v>1632557</v>
      </c>
      <c r="L44" s="370"/>
      <c r="M44" s="370">
        <v>63937628385</v>
      </c>
      <c r="N44" s="370"/>
      <c r="O44" s="370">
        <v>49698238777</v>
      </c>
      <c r="P44" s="370"/>
      <c r="Q44" s="370">
        <v>14239389608</v>
      </c>
    </row>
    <row r="45" spans="1:17" ht="18.75">
      <c r="A45" s="185" t="s">
        <v>58</v>
      </c>
      <c r="C45" s="370">
        <v>900000</v>
      </c>
      <c r="D45" s="370"/>
      <c r="E45" s="370">
        <v>22841150235</v>
      </c>
      <c r="F45" s="370"/>
      <c r="G45" s="370">
        <v>18300107022</v>
      </c>
      <c r="H45" s="370"/>
      <c r="I45" s="370">
        <v>4541043213</v>
      </c>
      <c r="J45" s="370"/>
      <c r="K45" s="370">
        <v>1001000</v>
      </c>
      <c r="L45" s="370"/>
      <c r="M45" s="370">
        <v>25116606981</v>
      </c>
      <c r="N45" s="370"/>
      <c r="O45" s="370">
        <v>20355508553</v>
      </c>
      <c r="P45" s="370"/>
      <c r="Q45" s="370">
        <v>4761098428</v>
      </c>
    </row>
    <row r="46" spans="1:17" ht="18.75">
      <c r="A46" s="186" t="s">
        <v>59</v>
      </c>
      <c r="C46" s="370">
        <v>2199089</v>
      </c>
      <c r="D46" s="370"/>
      <c r="E46" s="370">
        <v>44936851401</v>
      </c>
      <c r="F46" s="370"/>
      <c r="G46" s="370">
        <v>26200826933</v>
      </c>
      <c r="H46" s="370"/>
      <c r="I46" s="370">
        <v>18736024468</v>
      </c>
      <c r="J46" s="370"/>
      <c r="K46" s="370">
        <v>2399089</v>
      </c>
      <c r="L46" s="370"/>
      <c r="M46" s="370">
        <v>47838071660</v>
      </c>
      <c r="N46" s="370"/>
      <c r="O46" s="370">
        <v>28484416007</v>
      </c>
      <c r="P46" s="370"/>
      <c r="Q46" s="370">
        <v>19353655653</v>
      </c>
    </row>
    <row r="47" spans="1:17" ht="18.75">
      <c r="A47" s="187" t="s">
        <v>60</v>
      </c>
      <c r="C47" s="370">
        <v>4575912</v>
      </c>
      <c r="D47" s="370"/>
      <c r="E47" s="370">
        <v>22709328989</v>
      </c>
      <c r="F47" s="370"/>
      <c r="G47" s="370">
        <v>15088884985</v>
      </c>
      <c r="H47" s="370"/>
      <c r="I47" s="370">
        <v>7620444004</v>
      </c>
      <c r="J47" s="370"/>
      <c r="K47" s="370">
        <v>4575912</v>
      </c>
      <c r="L47" s="370"/>
      <c r="M47" s="370">
        <v>22709328989</v>
      </c>
      <c r="N47" s="370"/>
      <c r="O47" s="370">
        <v>15088884985</v>
      </c>
      <c r="P47" s="370"/>
      <c r="Q47" s="370">
        <v>7620444004</v>
      </c>
    </row>
    <row r="48" spans="1:17" ht="18.75">
      <c r="A48" s="188" t="s">
        <v>61</v>
      </c>
      <c r="C48" s="370">
        <v>0</v>
      </c>
      <c r="D48" s="370"/>
      <c r="E48" s="370">
        <v>0</v>
      </c>
      <c r="F48" s="370"/>
      <c r="G48" s="370">
        <v>0</v>
      </c>
      <c r="H48" s="370"/>
      <c r="I48" s="370">
        <v>0</v>
      </c>
      <c r="J48" s="370"/>
      <c r="K48" s="370">
        <v>8796939</v>
      </c>
      <c r="L48" s="370"/>
      <c r="M48" s="370">
        <v>125813968947</v>
      </c>
      <c r="N48" s="370"/>
      <c r="O48" s="370">
        <v>97668107289</v>
      </c>
      <c r="P48" s="370"/>
      <c r="Q48" s="370">
        <v>28145861658</v>
      </c>
    </row>
    <row r="49" spans="1:17" ht="18.75">
      <c r="A49" s="189" t="s">
        <v>62</v>
      </c>
      <c r="C49" s="370">
        <v>0</v>
      </c>
      <c r="D49" s="370"/>
      <c r="E49" s="370">
        <v>0</v>
      </c>
      <c r="F49" s="370"/>
      <c r="G49" s="370">
        <v>0</v>
      </c>
      <c r="H49" s="370"/>
      <c r="I49" s="370">
        <v>0</v>
      </c>
      <c r="J49" s="370"/>
      <c r="K49" s="370">
        <v>2000000</v>
      </c>
      <c r="L49" s="370"/>
      <c r="M49" s="370">
        <v>32465673137</v>
      </c>
      <c r="N49" s="370"/>
      <c r="O49" s="370">
        <v>19341678295</v>
      </c>
      <c r="P49" s="370"/>
      <c r="Q49" s="370">
        <v>13123994842</v>
      </c>
    </row>
    <row r="50" spans="1:17" ht="18.75">
      <c r="A50" s="190" t="s">
        <v>63</v>
      </c>
      <c r="C50" s="370">
        <v>700000</v>
      </c>
      <c r="D50" s="370"/>
      <c r="E50" s="370">
        <v>20973707125</v>
      </c>
      <c r="F50" s="370"/>
      <c r="G50" s="370">
        <v>16114426609</v>
      </c>
      <c r="H50" s="370"/>
      <c r="I50" s="370">
        <v>4859280516</v>
      </c>
      <c r="J50" s="370"/>
      <c r="K50" s="370">
        <v>700000</v>
      </c>
      <c r="L50" s="370"/>
      <c r="M50" s="370">
        <v>20973707125</v>
      </c>
      <c r="N50" s="370"/>
      <c r="O50" s="370">
        <v>16114426609</v>
      </c>
      <c r="P50" s="370"/>
      <c r="Q50" s="370">
        <v>4859280516</v>
      </c>
    </row>
    <row r="51" spans="1:17" ht="30">
      <c r="A51" s="191" t="s">
        <v>166</v>
      </c>
      <c r="C51" s="370">
        <v>0</v>
      </c>
      <c r="D51" s="370"/>
      <c r="E51" s="370">
        <v>0</v>
      </c>
      <c r="F51" s="370"/>
      <c r="G51" s="370">
        <v>0</v>
      </c>
      <c r="H51" s="370"/>
      <c r="I51" s="370">
        <v>0</v>
      </c>
      <c r="J51" s="370"/>
      <c r="K51" s="370">
        <v>1359750</v>
      </c>
      <c r="L51" s="370"/>
      <c r="M51" s="370">
        <v>23440377659</v>
      </c>
      <c r="N51" s="370"/>
      <c r="O51" s="370">
        <v>23797585383</v>
      </c>
      <c r="P51" s="370"/>
      <c r="Q51" s="370">
        <v>-357207724</v>
      </c>
    </row>
    <row r="52" spans="1:17" ht="30">
      <c r="A52" s="192" t="s">
        <v>167</v>
      </c>
      <c r="C52" s="370">
        <v>0</v>
      </c>
      <c r="D52" s="370"/>
      <c r="E52" s="370">
        <v>0</v>
      </c>
      <c r="F52" s="370"/>
      <c r="G52" s="370">
        <v>0</v>
      </c>
      <c r="H52" s="370"/>
      <c r="I52" s="370">
        <v>0</v>
      </c>
      <c r="J52" s="370"/>
      <c r="K52" s="370">
        <v>2635520</v>
      </c>
      <c r="L52" s="370"/>
      <c r="M52" s="370">
        <v>10453156240</v>
      </c>
      <c r="N52" s="370"/>
      <c r="O52" s="370">
        <v>15289680141</v>
      </c>
      <c r="P52" s="370"/>
      <c r="Q52" s="370">
        <v>-4836523901</v>
      </c>
    </row>
    <row r="53" spans="1:17" ht="18.75">
      <c r="A53" s="193" t="s">
        <v>168</v>
      </c>
      <c r="C53" s="370">
        <v>0</v>
      </c>
      <c r="D53" s="370"/>
      <c r="E53" s="370">
        <v>0</v>
      </c>
      <c r="F53" s="370"/>
      <c r="G53" s="370">
        <v>0</v>
      </c>
      <c r="H53" s="370"/>
      <c r="I53" s="370">
        <v>0</v>
      </c>
      <c r="J53" s="370"/>
      <c r="K53" s="370">
        <v>23692722</v>
      </c>
      <c r="L53" s="370"/>
      <c r="M53" s="370">
        <v>44224697224</v>
      </c>
      <c r="N53" s="370"/>
      <c r="O53" s="370">
        <v>32966809218</v>
      </c>
      <c r="P53" s="370"/>
      <c r="Q53" s="370">
        <v>11257888006</v>
      </c>
    </row>
    <row r="54" spans="1:17" ht="18.75">
      <c r="A54" s="194" t="s">
        <v>67</v>
      </c>
      <c r="C54" s="370">
        <v>0</v>
      </c>
      <c r="D54" s="370"/>
      <c r="E54" s="370">
        <v>0</v>
      </c>
      <c r="F54" s="370"/>
      <c r="G54" s="370">
        <v>0</v>
      </c>
      <c r="H54" s="370"/>
      <c r="I54" s="370">
        <v>0</v>
      </c>
      <c r="J54" s="370"/>
      <c r="K54" s="370">
        <v>8047303</v>
      </c>
      <c r="L54" s="370"/>
      <c r="M54" s="370">
        <v>95656105345</v>
      </c>
      <c r="N54" s="370"/>
      <c r="O54" s="370">
        <v>67022552429</v>
      </c>
      <c r="P54" s="370"/>
      <c r="Q54" s="370">
        <v>28633552916</v>
      </c>
    </row>
    <row r="55" spans="1:17" ht="19.5" thickBot="1">
      <c r="A55" s="195" t="s">
        <v>68</v>
      </c>
      <c r="C55" s="473"/>
      <c r="D55" s="370"/>
      <c r="E55" s="376">
        <f>SUM(E9:$E$54)</f>
        <v>602838098464</v>
      </c>
      <c r="F55" s="370"/>
      <c r="G55" s="376">
        <f>SUM(G9:$G$54)</f>
        <v>379683545443</v>
      </c>
      <c r="H55" s="370"/>
      <c r="I55" s="376">
        <f>SUM(I9:$I$54)</f>
        <v>223154553021</v>
      </c>
      <c r="J55" s="370"/>
      <c r="K55" s="473"/>
      <c r="L55" s="370"/>
      <c r="M55" s="376">
        <f>SUM(M9:$M$54)</f>
        <v>2915502084696</v>
      </c>
      <c r="N55" s="370"/>
      <c r="O55" s="376">
        <f>SUM(O9:$O$54)</f>
        <v>2149841480013</v>
      </c>
      <c r="P55" s="370"/>
      <c r="Q55" s="376">
        <f>SUM(Q9:$Q$54)</f>
        <v>765660604683</v>
      </c>
    </row>
    <row r="56" spans="1:17" ht="15.75" thickTop="1">
      <c r="C56" s="474"/>
      <c r="E56" s="196"/>
      <c r="G56" s="197"/>
      <c r="I56" s="198"/>
      <c r="K56" s="478"/>
      <c r="M56" s="199"/>
      <c r="O56" s="200"/>
      <c r="Q56" s="201"/>
    </row>
    <row r="57" spans="1:17">
      <c r="C57" s="474"/>
      <c r="E57" s="475"/>
      <c r="G57" s="476"/>
      <c r="I57" s="477"/>
      <c r="K57" s="478"/>
      <c r="M57" s="479"/>
      <c r="O57" s="480"/>
      <c r="Q57" s="481"/>
    </row>
    <row r="58" spans="1:17">
      <c r="A58" s="430" t="s">
        <v>169</v>
      </c>
      <c r="B58" s="431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1"/>
      <c r="O58" s="431"/>
      <c r="P58" s="431"/>
      <c r="Q58" s="432"/>
    </row>
  </sheetData>
  <mergeCells count="7">
    <mergeCell ref="A58:Q5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5"/>
  <sheetViews>
    <sheetView rightToLeft="1" workbookViewId="0">
      <selection activeCell="Q61" activeCellId="1" sqref="I61 Q61"/>
    </sheetView>
  </sheetViews>
  <sheetFormatPr defaultRowHeight="15"/>
  <cols>
    <col min="1" max="1" width="21.28515625" customWidth="1"/>
    <col min="2" max="2" width="1.42578125" customWidth="1"/>
    <col min="3" max="3" width="14.85546875" bestFit="1" customWidth="1"/>
    <col min="4" max="4" width="1.42578125" customWidth="1"/>
    <col min="5" max="5" width="21.140625" bestFit="1" customWidth="1"/>
    <col min="6" max="6" width="1.42578125" customWidth="1"/>
    <col min="7" max="7" width="21.28515625" bestFit="1" customWidth="1"/>
    <col min="8" max="8" width="1.42578125" customWidth="1"/>
    <col min="9" max="9" width="19.42578125" bestFit="1" customWidth="1"/>
    <col min="10" max="10" width="1.42578125" customWidth="1"/>
    <col min="11" max="11" width="14.85546875" bestFit="1" customWidth="1"/>
    <col min="12" max="12" width="1.42578125" customWidth="1"/>
    <col min="13" max="13" width="21.140625" bestFit="1" customWidth="1"/>
    <col min="14" max="14" width="1.42578125" customWidth="1"/>
    <col min="15" max="15" width="21.28515625" bestFit="1" customWidth="1"/>
    <col min="16" max="16" width="1.42578125" customWidth="1"/>
    <col min="17" max="17" width="21.28515625" bestFit="1" customWidth="1"/>
  </cols>
  <sheetData>
    <row r="1" spans="1:17" ht="20.100000000000001" customHeight="1">
      <c r="A1" s="440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</row>
    <row r="2" spans="1:17" ht="20.100000000000001" customHeight="1">
      <c r="A2" s="441" t="s">
        <v>103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</row>
    <row r="3" spans="1:17" ht="20.100000000000001" customHeight="1">
      <c r="A3" s="442" t="s">
        <v>2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</row>
    <row r="5" spans="1:17" ht="15.75">
      <c r="A5" s="443" t="s">
        <v>170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</row>
    <row r="7" spans="1:17" ht="15.75">
      <c r="C7" s="444" t="s">
        <v>117</v>
      </c>
      <c r="D7" s="391"/>
      <c r="E7" s="391"/>
      <c r="F7" s="391"/>
      <c r="G7" s="391"/>
      <c r="H7" s="391"/>
      <c r="I7" s="391"/>
      <c r="K7" s="445" t="s">
        <v>7</v>
      </c>
      <c r="L7" s="391"/>
      <c r="M7" s="391"/>
      <c r="N7" s="391"/>
      <c r="O7" s="391"/>
      <c r="P7" s="391"/>
      <c r="Q7" s="391"/>
    </row>
    <row r="8" spans="1:17" ht="31.5">
      <c r="A8" s="202" t="s">
        <v>105</v>
      </c>
      <c r="C8" s="203" t="s">
        <v>9</v>
      </c>
      <c r="E8" s="204" t="s">
        <v>11</v>
      </c>
      <c r="G8" s="205" t="s">
        <v>149</v>
      </c>
      <c r="I8" s="206" t="s">
        <v>171</v>
      </c>
      <c r="K8" s="207" t="s">
        <v>9</v>
      </c>
      <c r="M8" s="208" t="s">
        <v>11</v>
      </c>
      <c r="O8" s="209" t="s">
        <v>149</v>
      </c>
      <c r="Q8" s="210" t="s">
        <v>171</v>
      </c>
    </row>
    <row r="9" spans="1:17" ht="18.75">
      <c r="A9" s="211" t="s">
        <v>17</v>
      </c>
      <c r="C9" s="370">
        <v>1763554</v>
      </c>
      <c r="D9" s="370"/>
      <c r="E9" s="370">
        <v>33641237783</v>
      </c>
      <c r="F9" s="370"/>
      <c r="G9" s="370">
        <v>34529789903</v>
      </c>
      <c r="H9" s="370"/>
      <c r="I9" s="370">
        <v>-888552120</v>
      </c>
      <c r="J9" s="370"/>
      <c r="K9" s="370">
        <v>1763554</v>
      </c>
      <c r="L9" s="370"/>
      <c r="M9" s="370">
        <v>33641237783</v>
      </c>
      <c r="N9" s="370"/>
      <c r="O9" s="370">
        <v>20982588781</v>
      </c>
      <c r="P9" s="370"/>
      <c r="Q9" s="370">
        <v>12658649002</v>
      </c>
    </row>
    <row r="10" spans="1:17" ht="18.75">
      <c r="A10" s="212" t="s">
        <v>18</v>
      </c>
      <c r="C10" s="370">
        <v>70178287</v>
      </c>
      <c r="D10" s="370"/>
      <c r="E10" s="370">
        <v>250859571388</v>
      </c>
      <c r="F10" s="370"/>
      <c r="G10" s="370">
        <v>295814736534</v>
      </c>
      <c r="H10" s="370"/>
      <c r="I10" s="370">
        <v>-44955165146</v>
      </c>
      <c r="J10" s="370"/>
      <c r="K10" s="370">
        <v>70178287</v>
      </c>
      <c r="L10" s="370"/>
      <c r="M10" s="370">
        <v>250859571388</v>
      </c>
      <c r="N10" s="370"/>
      <c r="O10" s="370">
        <v>161372042546</v>
      </c>
      <c r="P10" s="370"/>
      <c r="Q10" s="370">
        <v>89487528842</v>
      </c>
    </row>
    <row r="11" spans="1:17" ht="18.75">
      <c r="A11" s="213" t="s">
        <v>19</v>
      </c>
      <c r="C11" s="370">
        <v>6000000</v>
      </c>
      <c r="D11" s="370"/>
      <c r="E11" s="370">
        <v>72764460000</v>
      </c>
      <c r="F11" s="370"/>
      <c r="G11" s="370">
        <v>65999873362</v>
      </c>
      <c r="H11" s="370"/>
      <c r="I11" s="370">
        <v>6764586638</v>
      </c>
      <c r="J11" s="370"/>
      <c r="K11" s="370">
        <v>6000000</v>
      </c>
      <c r="L11" s="370"/>
      <c r="M11" s="370">
        <v>72764460000</v>
      </c>
      <c r="N11" s="370"/>
      <c r="O11" s="370">
        <v>65999873362</v>
      </c>
      <c r="P11" s="370"/>
      <c r="Q11" s="370">
        <v>6764586638</v>
      </c>
    </row>
    <row r="12" spans="1:17" ht="30">
      <c r="A12" s="214" t="s">
        <v>153</v>
      </c>
      <c r="C12" s="370">
        <v>0</v>
      </c>
      <c r="D12" s="370"/>
      <c r="E12" s="370">
        <v>0</v>
      </c>
      <c r="F12" s="370"/>
      <c r="G12" s="370">
        <v>0</v>
      </c>
      <c r="H12" s="370"/>
      <c r="I12" s="370">
        <v>0</v>
      </c>
      <c r="J12" s="370"/>
      <c r="K12" s="370">
        <v>0</v>
      </c>
      <c r="L12" s="370"/>
      <c r="M12" s="370">
        <v>0</v>
      </c>
      <c r="N12" s="370"/>
      <c r="O12" s="370">
        <v>-183077</v>
      </c>
      <c r="P12" s="370"/>
      <c r="Q12" s="370">
        <v>183077</v>
      </c>
    </row>
    <row r="13" spans="1:17" ht="30">
      <c r="A13" s="215" t="s">
        <v>155</v>
      </c>
      <c r="C13" s="370">
        <v>0</v>
      </c>
      <c r="D13" s="370"/>
      <c r="E13" s="370">
        <v>0</v>
      </c>
      <c r="F13" s="370"/>
      <c r="G13" s="370">
        <v>0</v>
      </c>
      <c r="H13" s="370"/>
      <c r="I13" s="370">
        <v>0</v>
      </c>
      <c r="J13" s="370"/>
      <c r="K13" s="370">
        <v>0</v>
      </c>
      <c r="L13" s="370"/>
      <c r="M13" s="370">
        <v>0</v>
      </c>
      <c r="N13" s="370"/>
      <c r="O13" s="370">
        <v>-370512</v>
      </c>
      <c r="P13" s="370"/>
      <c r="Q13" s="370">
        <v>370512</v>
      </c>
    </row>
    <row r="14" spans="1:17" ht="30">
      <c r="A14" s="216" t="s">
        <v>20</v>
      </c>
      <c r="C14" s="370">
        <v>70247</v>
      </c>
      <c r="D14" s="370"/>
      <c r="E14" s="370">
        <v>69829030</v>
      </c>
      <c r="F14" s="370"/>
      <c r="G14" s="370">
        <v>69829030</v>
      </c>
      <c r="H14" s="370"/>
      <c r="I14" s="370">
        <v>0</v>
      </c>
      <c r="J14" s="370"/>
      <c r="K14" s="370">
        <v>70247</v>
      </c>
      <c r="L14" s="370"/>
      <c r="M14" s="370">
        <v>69829030</v>
      </c>
      <c r="N14" s="370"/>
      <c r="O14" s="370">
        <v>70310780</v>
      </c>
      <c r="P14" s="370"/>
      <c r="Q14" s="370">
        <v>-481750</v>
      </c>
    </row>
    <row r="15" spans="1:17" ht="18.75">
      <c r="A15" s="217" t="s">
        <v>21</v>
      </c>
      <c r="C15" s="370">
        <v>1800000</v>
      </c>
      <c r="D15" s="370"/>
      <c r="E15" s="370">
        <v>22777661700</v>
      </c>
      <c r="F15" s="370"/>
      <c r="G15" s="370">
        <v>26702613978</v>
      </c>
      <c r="H15" s="370"/>
      <c r="I15" s="370">
        <v>-3924952278</v>
      </c>
      <c r="J15" s="370"/>
      <c r="K15" s="370">
        <v>1800000</v>
      </c>
      <c r="L15" s="370"/>
      <c r="M15" s="370">
        <v>22777661700</v>
      </c>
      <c r="N15" s="370"/>
      <c r="O15" s="370">
        <v>26702613978</v>
      </c>
      <c r="P15" s="370"/>
      <c r="Q15" s="370">
        <v>-3924952278</v>
      </c>
    </row>
    <row r="16" spans="1:17" ht="18.75">
      <c r="A16" s="218" t="s">
        <v>22</v>
      </c>
      <c r="C16" s="370">
        <v>0</v>
      </c>
      <c r="D16" s="370"/>
      <c r="E16" s="370">
        <v>0</v>
      </c>
      <c r="F16" s="370"/>
      <c r="G16" s="370">
        <v>5234516254</v>
      </c>
      <c r="H16" s="370"/>
      <c r="I16" s="370">
        <v>-5234516254</v>
      </c>
      <c r="J16" s="370"/>
      <c r="K16" s="370">
        <v>0</v>
      </c>
      <c r="L16" s="370"/>
      <c r="M16" s="370">
        <v>0</v>
      </c>
      <c r="N16" s="370"/>
      <c r="O16" s="370">
        <v>0</v>
      </c>
      <c r="P16" s="370"/>
      <c r="Q16" s="370">
        <v>0</v>
      </c>
    </row>
    <row r="17" spans="1:17" ht="30">
      <c r="A17" s="219" t="s">
        <v>23</v>
      </c>
      <c r="C17" s="370">
        <v>1304716</v>
      </c>
      <c r="D17" s="370"/>
      <c r="E17" s="370">
        <v>45069114658</v>
      </c>
      <c r="F17" s="370"/>
      <c r="G17" s="370">
        <v>44615181129</v>
      </c>
      <c r="H17" s="370"/>
      <c r="I17" s="370">
        <v>453933529</v>
      </c>
      <c r="J17" s="370"/>
      <c r="K17" s="370">
        <v>1304716</v>
      </c>
      <c r="L17" s="370"/>
      <c r="M17" s="370">
        <v>45069114658</v>
      </c>
      <c r="N17" s="370"/>
      <c r="O17" s="370">
        <v>38718792034</v>
      </c>
      <c r="P17" s="370"/>
      <c r="Q17" s="370">
        <v>6350322624</v>
      </c>
    </row>
    <row r="18" spans="1:17" ht="18.75">
      <c r="A18" s="220" t="s">
        <v>24</v>
      </c>
      <c r="C18" s="370">
        <v>1316253</v>
      </c>
      <c r="D18" s="370"/>
      <c r="E18" s="370">
        <v>104019492925</v>
      </c>
      <c r="F18" s="370"/>
      <c r="G18" s="370">
        <v>91524069561</v>
      </c>
      <c r="H18" s="370"/>
      <c r="I18" s="370">
        <v>12495423364</v>
      </c>
      <c r="J18" s="370"/>
      <c r="K18" s="370">
        <v>1316253</v>
      </c>
      <c r="L18" s="370"/>
      <c r="M18" s="370">
        <v>104019492925</v>
      </c>
      <c r="N18" s="370"/>
      <c r="O18" s="370">
        <v>47037745543</v>
      </c>
      <c r="P18" s="370"/>
      <c r="Q18" s="370">
        <v>56981747382</v>
      </c>
    </row>
    <row r="19" spans="1:17" ht="18.75">
      <c r="A19" s="221" t="s">
        <v>25</v>
      </c>
      <c r="C19" s="370">
        <v>1000000</v>
      </c>
      <c r="D19" s="370"/>
      <c r="E19" s="370">
        <v>31372218000</v>
      </c>
      <c r="F19" s="370"/>
      <c r="G19" s="370">
        <v>33569068500</v>
      </c>
      <c r="H19" s="370"/>
      <c r="I19" s="370">
        <v>-2196850500</v>
      </c>
      <c r="J19" s="370"/>
      <c r="K19" s="370">
        <v>1000000</v>
      </c>
      <c r="L19" s="370"/>
      <c r="M19" s="370">
        <v>31372218000</v>
      </c>
      <c r="N19" s="370"/>
      <c r="O19" s="370">
        <v>15914740500</v>
      </c>
      <c r="P19" s="370"/>
      <c r="Q19" s="370">
        <v>15457477500</v>
      </c>
    </row>
    <row r="20" spans="1:17" ht="18.75">
      <c r="A20" s="222" t="s">
        <v>26</v>
      </c>
      <c r="C20" s="370">
        <v>18186340</v>
      </c>
      <c r="D20" s="370"/>
      <c r="E20" s="370">
        <v>60543661647</v>
      </c>
      <c r="F20" s="370"/>
      <c r="G20" s="370">
        <v>65567987126</v>
      </c>
      <c r="H20" s="370"/>
      <c r="I20" s="370">
        <v>-5024325479</v>
      </c>
      <c r="J20" s="370"/>
      <c r="K20" s="370">
        <v>18186340</v>
      </c>
      <c r="L20" s="370"/>
      <c r="M20" s="370">
        <v>60543661647</v>
      </c>
      <c r="N20" s="370"/>
      <c r="O20" s="370">
        <v>65567987126</v>
      </c>
      <c r="P20" s="370"/>
      <c r="Q20" s="370">
        <v>-5024325479</v>
      </c>
    </row>
    <row r="21" spans="1:17" ht="18.75">
      <c r="A21" s="223" t="s">
        <v>27</v>
      </c>
      <c r="C21" s="370">
        <v>35193203</v>
      </c>
      <c r="D21" s="370"/>
      <c r="E21" s="370">
        <v>99843775024</v>
      </c>
      <c r="F21" s="370"/>
      <c r="G21" s="370">
        <v>100333548272</v>
      </c>
      <c r="H21" s="370"/>
      <c r="I21" s="370">
        <v>-489773248</v>
      </c>
      <c r="J21" s="370"/>
      <c r="K21" s="370">
        <v>35193203</v>
      </c>
      <c r="L21" s="370"/>
      <c r="M21" s="370">
        <v>99843775024</v>
      </c>
      <c r="N21" s="370"/>
      <c r="O21" s="370">
        <v>79754538881</v>
      </c>
      <c r="P21" s="370"/>
      <c r="Q21" s="370">
        <v>20089236143</v>
      </c>
    </row>
    <row r="22" spans="1:17" ht="18.75">
      <c r="A22" s="224" t="s">
        <v>28</v>
      </c>
      <c r="C22" s="370">
        <v>13203434</v>
      </c>
      <c r="D22" s="370"/>
      <c r="E22" s="370">
        <v>65571868344</v>
      </c>
      <c r="F22" s="370"/>
      <c r="G22" s="370">
        <v>60488968635</v>
      </c>
      <c r="H22" s="370"/>
      <c r="I22" s="370">
        <v>5082899709</v>
      </c>
      <c r="J22" s="370"/>
      <c r="K22" s="370">
        <v>13203434</v>
      </c>
      <c r="L22" s="370"/>
      <c r="M22" s="370">
        <v>65571868344</v>
      </c>
      <c r="N22" s="370"/>
      <c r="O22" s="370">
        <v>59298342950</v>
      </c>
      <c r="P22" s="370"/>
      <c r="Q22" s="370">
        <v>6273525394</v>
      </c>
    </row>
    <row r="23" spans="1:17" ht="18.75">
      <c r="A23" s="225" t="s">
        <v>29</v>
      </c>
      <c r="C23" s="370">
        <v>32330645</v>
      </c>
      <c r="D23" s="370"/>
      <c r="E23" s="370">
        <v>299850130589</v>
      </c>
      <c r="F23" s="370"/>
      <c r="G23" s="370">
        <v>324696220894</v>
      </c>
      <c r="H23" s="370"/>
      <c r="I23" s="370">
        <v>-24846090305</v>
      </c>
      <c r="J23" s="370"/>
      <c r="K23" s="370">
        <v>32330645</v>
      </c>
      <c r="L23" s="370"/>
      <c r="M23" s="370">
        <v>299850130589</v>
      </c>
      <c r="N23" s="370"/>
      <c r="O23" s="370">
        <v>112801133026</v>
      </c>
      <c r="P23" s="370"/>
      <c r="Q23" s="370">
        <v>187048997563</v>
      </c>
    </row>
    <row r="24" spans="1:17" ht="30">
      <c r="A24" s="226" t="s">
        <v>30</v>
      </c>
      <c r="C24" s="370">
        <v>13612903</v>
      </c>
      <c r="D24" s="370"/>
      <c r="E24" s="370">
        <v>112720778872</v>
      </c>
      <c r="F24" s="370"/>
      <c r="G24" s="370">
        <v>53682947306</v>
      </c>
      <c r="H24" s="370"/>
      <c r="I24" s="370">
        <v>59037831566</v>
      </c>
      <c r="J24" s="370"/>
      <c r="K24" s="370">
        <v>13612903</v>
      </c>
      <c r="L24" s="370"/>
      <c r="M24" s="370">
        <v>112720778872</v>
      </c>
      <c r="N24" s="370"/>
      <c r="O24" s="370">
        <v>53682947306</v>
      </c>
      <c r="P24" s="370"/>
      <c r="Q24" s="370">
        <v>59037831566</v>
      </c>
    </row>
    <row r="25" spans="1:17" ht="18.75">
      <c r="A25" s="227" t="s">
        <v>31</v>
      </c>
      <c r="C25" s="370">
        <v>8163344</v>
      </c>
      <c r="D25" s="370"/>
      <c r="E25" s="370">
        <v>195160269082</v>
      </c>
      <c r="F25" s="370"/>
      <c r="G25" s="370">
        <v>246466500484</v>
      </c>
      <c r="H25" s="370"/>
      <c r="I25" s="370">
        <v>-51306231402</v>
      </c>
      <c r="J25" s="370"/>
      <c r="K25" s="370">
        <v>8163344</v>
      </c>
      <c r="L25" s="370"/>
      <c r="M25" s="370">
        <v>195160269082</v>
      </c>
      <c r="N25" s="370"/>
      <c r="O25" s="370">
        <v>110604343768</v>
      </c>
      <c r="P25" s="370"/>
      <c r="Q25" s="370">
        <v>84555925314</v>
      </c>
    </row>
    <row r="26" spans="1:17" ht="18.75">
      <c r="A26" s="228" t="s">
        <v>32</v>
      </c>
      <c r="C26" s="370">
        <v>3200000</v>
      </c>
      <c r="D26" s="370"/>
      <c r="E26" s="370">
        <v>26020252800</v>
      </c>
      <c r="F26" s="370"/>
      <c r="G26" s="370">
        <v>37089861398</v>
      </c>
      <c r="H26" s="370"/>
      <c r="I26" s="370">
        <v>-11069608598</v>
      </c>
      <c r="J26" s="370"/>
      <c r="K26" s="370">
        <v>3200000</v>
      </c>
      <c r="L26" s="370"/>
      <c r="M26" s="370">
        <v>26020252800</v>
      </c>
      <c r="N26" s="370"/>
      <c r="O26" s="370">
        <v>20137914199</v>
      </c>
      <c r="P26" s="370"/>
      <c r="Q26" s="370">
        <v>5882338601</v>
      </c>
    </row>
    <row r="27" spans="1:17" ht="18.75">
      <c r="A27" s="229" t="s">
        <v>33</v>
      </c>
      <c r="C27" s="370">
        <v>2558222</v>
      </c>
      <c r="D27" s="370"/>
      <c r="E27" s="370">
        <v>13910213168</v>
      </c>
      <c r="F27" s="370"/>
      <c r="G27" s="370">
        <v>14881656873</v>
      </c>
      <c r="H27" s="370"/>
      <c r="I27" s="370">
        <v>-971443705</v>
      </c>
      <c r="J27" s="370"/>
      <c r="K27" s="370">
        <v>2558222</v>
      </c>
      <c r="L27" s="370"/>
      <c r="M27" s="370">
        <v>13910213168</v>
      </c>
      <c r="N27" s="370"/>
      <c r="O27" s="370">
        <v>12267570385</v>
      </c>
      <c r="P27" s="370"/>
      <c r="Q27" s="370">
        <v>1642642783</v>
      </c>
    </row>
    <row r="28" spans="1:17" ht="18.75">
      <c r="A28" s="230" t="s">
        <v>34</v>
      </c>
      <c r="C28" s="370">
        <v>3125000</v>
      </c>
      <c r="D28" s="370"/>
      <c r="E28" s="370">
        <v>99311807812</v>
      </c>
      <c r="F28" s="370"/>
      <c r="G28" s="370">
        <v>114843839062</v>
      </c>
      <c r="H28" s="370"/>
      <c r="I28" s="370">
        <v>-15532031250</v>
      </c>
      <c r="J28" s="370"/>
      <c r="K28" s="370">
        <v>3125000</v>
      </c>
      <c r="L28" s="370"/>
      <c r="M28" s="370">
        <v>99311807812</v>
      </c>
      <c r="N28" s="370"/>
      <c r="O28" s="370">
        <v>72147140472</v>
      </c>
      <c r="P28" s="370"/>
      <c r="Q28" s="370">
        <v>27164667340</v>
      </c>
    </row>
    <row r="29" spans="1:17" ht="18.75">
      <c r="A29" s="231" t="s">
        <v>35</v>
      </c>
      <c r="C29" s="370">
        <v>2088015</v>
      </c>
      <c r="D29" s="370"/>
      <c r="E29" s="370">
        <v>35803950110</v>
      </c>
      <c r="F29" s="370"/>
      <c r="G29" s="370">
        <v>34745398542</v>
      </c>
      <c r="H29" s="370"/>
      <c r="I29" s="370">
        <v>1058551568</v>
      </c>
      <c r="J29" s="370"/>
      <c r="K29" s="370">
        <v>2088015</v>
      </c>
      <c r="L29" s="370"/>
      <c r="M29" s="370">
        <v>35803950110</v>
      </c>
      <c r="N29" s="370"/>
      <c r="O29" s="370">
        <v>15331701149</v>
      </c>
      <c r="P29" s="370"/>
      <c r="Q29" s="370">
        <v>20472248961</v>
      </c>
    </row>
    <row r="30" spans="1:17" ht="18.75">
      <c r="A30" s="232" t="s">
        <v>36</v>
      </c>
      <c r="C30" s="370">
        <v>1100000</v>
      </c>
      <c r="D30" s="370"/>
      <c r="E30" s="370">
        <v>31261878450</v>
      </c>
      <c r="F30" s="370"/>
      <c r="G30" s="370">
        <v>31945465933</v>
      </c>
      <c r="H30" s="370"/>
      <c r="I30" s="370">
        <v>-683587483</v>
      </c>
      <c r="J30" s="370"/>
      <c r="K30" s="370">
        <v>1100000</v>
      </c>
      <c r="L30" s="370"/>
      <c r="M30" s="370">
        <v>31261878450</v>
      </c>
      <c r="N30" s="370"/>
      <c r="O30" s="370">
        <v>31945465933</v>
      </c>
      <c r="P30" s="370"/>
      <c r="Q30" s="370">
        <v>-683587483</v>
      </c>
    </row>
    <row r="31" spans="1:17" ht="18.75">
      <c r="A31" s="233" t="s">
        <v>37</v>
      </c>
      <c r="C31" s="370">
        <v>30000000</v>
      </c>
      <c r="D31" s="370"/>
      <c r="E31" s="370">
        <v>56004777000</v>
      </c>
      <c r="F31" s="370"/>
      <c r="G31" s="370">
        <v>48044544000</v>
      </c>
      <c r="H31" s="370"/>
      <c r="I31" s="370">
        <v>7960233000</v>
      </c>
      <c r="J31" s="370"/>
      <c r="K31" s="370">
        <v>30000000</v>
      </c>
      <c r="L31" s="370"/>
      <c r="M31" s="370">
        <v>56004777000</v>
      </c>
      <c r="N31" s="370"/>
      <c r="O31" s="370">
        <v>48044544000</v>
      </c>
      <c r="P31" s="370"/>
      <c r="Q31" s="370">
        <v>7960233000</v>
      </c>
    </row>
    <row r="32" spans="1:17" ht="30">
      <c r="A32" s="234" t="s">
        <v>39</v>
      </c>
      <c r="C32" s="370">
        <v>13333333</v>
      </c>
      <c r="D32" s="370"/>
      <c r="E32" s="370">
        <v>148974956276</v>
      </c>
      <c r="F32" s="370"/>
      <c r="G32" s="370">
        <v>173494855663</v>
      </c>
      <c r="H32" s="370"/>
      <c r="I32" s="370">
        <v>-24519899387</v>
      </c>
      <c r="J32" s="370"/>
      <c r="K32" s="370">
        <v>13333333</v>
      </c>
      <c r="L32" s="370"/>
      <c r="M32" s="370">
        <v>148974956276</v>
      </c>
      <c r="N32" s="370"/>
      <c r="O32" s="370">
        <v>75597502500</v>
      </c>
      <c r="P32" s="370"/>
      <c r="Q32" s="370">
        <v>73377453776</v>
      </c>
    </row>
    <row r="33" spans="1:17" ht="18.75">
      <c r="A33" s="235" t="s">
        <v>40</v>
      </c>
      <c r="C33" s="370">
        <v>2488000</v>
      </c>
      <c r="D33" s="370"/>
      <c r="E33" s="370">
        <v>54113537232</v>
      </c>
      <c r="F33" s="370"/>
      <c r="G33" s="370">
        <v>52753279212</v>
      </c>
      <c r="H33" s="370"/>
      <c r="I33" s="370">
        <v>1360258020</v>
      </c>
      <c r="J33" s="370"/>
      <c r="K33" s="370">
        <v>2488000</v>
      </c>
      <c r="L33" s="370"/>
      <c r="M33" s="370">
        <v>54113537232</v>
      </c>
      <c r="N33" s="370"/>
      <c r="O33" s="370">
        <v>26908376833</v>
      </c>
      <c r="P33" s="370"/>
      <c r="Q33" s="370">
        <v>27205160399</v>
      </c>
    </row>
    <row r="34" spans="1:17" ht="18.75">
      <c r="A34" s="236" t="s">
        <v>41</v>
      </c>
      <c r="C34" s="370">
        <v>1500000</v>
      </c>
      <c r="D34" s="370"/>
      <c r="E34" s="370">
        <v>11883867750</v>
      </c>
      <c r="F34" s="370"/>
      <c r="G34" s="370">
        <v>11948541530</v>
      </c>
      <c r="H34" s="370"/>
      <c r="I34" s="370">
        <v>-64673780</v>
      </c>
      <c r="J34" s="370"/>
      <c r="K34" s="370">
        <v>1500000</v>
      </c>
      <c r="L34" s="370"/>
      <c r="M34" s="370">
        <v>11883867750</v>
      </c>
      <c r="N34" s="370"/>
      <c r="O34" s="370">
        <v>11948541530</v>
      </c>
      <c r="P34" s="370"/>
      <c r="Q34" s="370">
        <v>-64673780</v>
      </c>
    </row>
    <row r="35" spans="1:17" ht="18.75">
      <c r="A35" s="237" t="s">
        <v>42</v>
      </c>
      <c r="C35" s="370">
        <v>1140065</v>
      </c>
      <c r="D35" s="370"/>
      <c r="E35" s="370">
        <v>28479366941</v>
      </c>
      <c r="F35" s="370"/>
      <c r="G35" s="370">
        <v>32604512013</v>
      </c>
      <c r="H35" s="370"/>
      <c r="I35" s="370">
        <v>-4125145072</v>
      </c>
      <c r="J35" s="370"/>
      <c r="K35" s="370">
        <v>1140065</v>
      </c>
      <c r="L35" s="370"/>
      <c r="M35" s="370">
        <v>28479366941</v>
      </c>
      <c r="N35" s="370"/>
      <c r="O35" s="370">
        <v>23403281104</v>
      </c>
      <c r="P35" s="370"/>
      <c r="Q35" s="370">
        <v>5076085837</v>
      </c>
    </row>
    <row r="36" spans="1:17" ht="18.75">
      <c r="A36" s="238" t="s">
        <v>43</v>
      </c>
      <c r="C36" s="370">
        <v>7465</v>
      </c>
      <c r="D36" s="370"/>
      <c r="E36" s="370">
        <v>57583726</v>
      </c>
      <c r="F36" s="370"/>
      <c r="G36" s="370">
        <v>19120279</v>
      </c>
      <c r="H36" s="370"/>
      <c r="I36" s="370">
        <v>38463447</v>
      </c>
      <c r="J36" s="370"/>
      <c r="K36" s="370">
        <v>7465</v>
      </c>
      <c r="L36" s="370"/>
      <c r="M36" s="370">
        <v>57583726</v>
      </c>
      <c r="N36" s="370"/>
      <c r="O36" s="370">
        <v>19120279</v>
      </c>
      <c r="P36" s="370"/>
      <c r="Q36" s="370">
        <v>38463447</v>
      </c>
    </row>
    <row r="37" spans="1:17" ht="18.75">
      <c r="A37" s="239" t="s">
        <v>45</v>
      </c>
      <c r="C37" s="370">
        <v>50789478</v>
      </c>
      <c r="D37" s="370"/>
      <c r="E37" s="370">
        <v>325138087102</v>
      </c>
      <c r="F37" s="370"/>
      <c r="G37" s="370">
        <v>345904950850</v>
      </c>
      <c r="H37" s="370"/>
      <c r="I37" s="370">
        <v>-20766863748</v>
      </c>
      <c r="J37" s="370"/>
      <c r="K37" s="370">
        <v>50789478</v>
      </c>
      <c r="L37" s="370"/>
      <c r="M37" s="370">
        <v>325138087102</v>
      </c>
      <c r="N37" s="370"/>
      <c r="O37" s="370">
        <v>165662674408</v>
      </c>
      <c r="P37" s="370"/>
      <c r="Q37" s="370">
        <v>159475412694</v>
      </c>
    </row>
    <row r="38" spans="1:17" ht="18.75">
      <c r="A38" s="240" t="s">
        <v>46</v>
      </c>
      <c r="C38" s="370">
        <v>2000000</v>
      </c>
      <c r="D38" s="370"/>
      <c r="E38" s="370">
        <v>19940643000</v>
      </c>
      <c r="F38" s="370"/>
      <c r="G38" s="370">
        <v>19423737000</v>
      </c>
      <c r="H38" s="370"/>
      <c r="I38" s="370">
        <v>516906000</v>
      </c>
      <c r="J38" s="370"/>
      <c r="K38" s="370">
        <v>2000000</v>
      </c>
      <c r="L38" s="370"/>
      <c r="M38" s="370">
        <v>19940643000</v>
      </c>
      <c r="N38" s="370"/>
      <c r="O38" s="370">
        <v>20595855615</v>
      </c>
      <c r="P38" s="370"/>
      <c r="Q38" s="370">
        <v>-655212615</v>
      </c>
    </row>
    <row r="39" spans="1:17" ht="18.75">
      <c r="A39" s="241" t="s">
        <v>47</v>
      </c>
      <c r="C39" s="370">
        <v>3823965</v>
      </c>
      <c r="D39" s="370"/>
      <c r="E39" s="370">
        <v>30409699266</v>
      </c>
      <c r="F39" s="370"/>
      <c r="G39" s="370">
        <v>49447502946</v>
      </c>
      <c r="H39" s="370"/>
      <c r="I39" s="370">
        <v>-19037803680</v>
      </c>
      <c r="J39" s="370"/>
      <c r="K39" s="370">
        <v>3823965</v>
      </c>
      <c r="L39" s="370"/>
      <c r="M39" s="370">
        <v>30409699266</v>
      </c>
      <c r="N39" s="370"/>
      <c r="O39" s="370">
        <v>10958895373</v>
      </c>
      <c r="P39" s="370"/>
      <c r="Q39" s="370">
        <v>19450803893</v>
      </c>
    </row>
    <row r="40" spans="1:17" ht="18.75">
      <c r="A40" s="242" t="s">
        <v>48</v>
      </c>
      <c r="C40" s="370">
        <v>1000000</v>
      </c>
      <c r="D40" s="370"/>
      <c r="E40" s="370">
        <v>47555352000</v>
      </c>
      <c r="F40" s="370"/>
      <c r="G40" s="370">
        <v>49672678500</v>
      </c>
      <c r="H40" s="370"/>
      <c r="I40" s="370">
        <v>-2117326500</v>
      </c>
      <c r="J40" s="370"/>
      <c r="K40" s="370">
        <v>1000000</v>
      </c>
      <c r="L40" s="370"/>
      <c r="M40" s="370">
        <v>47555352000</v>
      </c>
      <c r="N40" s="370"/>
      <c r="O40" s="370">
        <v>33040703293</v>
      </c>
      <c r="P40" s="370"/>
      <c r="Q40" s="370">
        <v>14514648707</v>
      </c>
    </row>
    <row r="41" spans="1:17" ht="30">
      <c r="A41" s="243" t="s">
        <v>49</v>
      </c>
      <c r="C41" s="370">
        <v>625000</v>
      </c>
      <c r="D41" s="370"/>
      <c r="E41" s="370">
        <v>8176061250</v>
      </c>
      <c r="F41" s="370"/>
      <c r="G41" s="370">
        <v>7256583000</v>
      </c>
      <c r="H41" s="370"/>
      <c r="I41" s="370">
        <v>919478250</v>
      </c>
      <c r="J41" s="370"/>
      <c r="K41" s="370">
        <v>625000</v>
      </c>
      <c r="L41" s="370"/>
      <c r="M41" s="370">
        <v>8176061250</v>
      </c>
      <c r="N41" s="370"/>
      <c r="O41" s="370">
        <v>7256583000</v>
      </c>
      <c r="P41" s="370"/>
      <c r="Q41" s="370">
        <v>919478250</v>
      </c>
    </row>
    <row r="42" spans="1:17" ht="18.75">
      <c r="A42" s="244" t="s">
        <v>50</v>
      </c>
      <c r="C42" s="370">
        <v>7200000</v>
      </c>
      <c r="D42" s="370"/>
      <c r="E42" s="370">
        <v>46163682000</v>
      </c>
      <c r="F42" s="370"/>
      <c r="G42" s="370">
        <v>45734252400</v>
      </c>
      <c r="H42" s="370"/>
      <c r="I42" s="370">
        <v>429429600</v>
      </c>
      <c r="J42" s="370"/>
      <c r="K42" s="370">
        <v>7200000</v>
      </c>
      <c r="L42" s="370"/>
      <c r="M42" s="370">
        <v>46163682000</v>
      </c>
      <c r="N42" s="370"/>
      <c r="O42" s="370">
        <v>22444819440</v>
      </c>
      <c r="P42" s="370"/>
      <c r="Q42" s="370">
        <v>23718862560</v>
      </c>
    </row>
    <row r="43" spans="1:17" ht="18.75">
      <c r="A43" s="245" t="s">
        <v>51</v>
      </c>
      <c r="C43" s="370">
        <v>0</v>
      </c>
      <c r="D43" s="370"/>
      <c r="E43" s="370">
        <v>0</v>
      </c>
      <c r="F43" s="370"/>
      <c r="G43" s="370">
        <v>50027093850</v>
      </c>
      <c r="H43" s="370"/>
      <c r="I43" s="370">
        <v>-50027093850</v>
      </c>
      <c r="J43" s="370"/>
      <c r="K43" s="370">
        <v>0</v>
      </c>
      <c r="L43" s="370"/>
      <c r="M43" s="370">
        <v>0</v>
      </c>
      <c r="N43" s="370"/>
      <c r="O43" s="370">
        <v>0</v>
      </c>
      <c r="P43" s="370"/>
      <c r="Q43" s="370">
        <v>0</v>
      </c>
    </row>
    <row r="44" spans="1:17" ht="18.75">
      <c r="A44" s="246" t="s">
        <v>52</v>
      </c>
      <c r="C44" s="370">
        <v>29863521</v>
      </c>
      <c r="D44" s="370"/>
      <c r="E44" s="370">
        <v>232143214451</v>
      </c>
      <c r="F44" s="370"/>
      <c r="G44" s="370">
        <v>240648447359</v>
      </c>
      <c r="H44" s="370"/>
      <c r="I44" s="370">
        <v>-8505232908</v>
      </c>
      <c r="J44" s="370"/>
      <c r="K44" s="370">
        <v>29863521</v>
      </c>
      <c r="L44" s="370"/>
      <c r="M44" s="370">
        <v>232143214451</v>
      </c>
      <c r="N44" s="370"/>
      <c r="O44" s="370">
        <v>192001951032</v>
      </c>
      <c r="P44" s="370"/>
      <c r="Q44" s="370">
        <v>40141263419</v>
      </c>
    </row>
    <row r="45" spans="1:17" ht="18.75">
      <c r="A45" s="247" t="s">
        <v>53</v>
      </c>
      <c r="C45" s="370">
        <v>12200000</v>
      </c>
      <c r="D45" s="370"/>
      <c r="E45" s="370">
        <v>116301861900</v>
      </c>
      <c r="F45" s="370"/>
      <c r="G45" s="370">
        <v>123571210522</v>
      </c>
      <c r="H45" s="370"/>
      <c r="I45" s="370">
        <v>-7269348622</v>
      </c>
      <c r="J45" s="370"/>
      <c r="K45" s="370">
        <v>12200000</v>
      </c>
      <c r="L45" s="370"/>
      <c r="M45" s="370">
        <v>116301861900</v>
      </c>
      <c r="N45" s="370"/>
      <c r="O45" s="370">
        <v>68340545061</v>
      </c>
      <c r="P45" s="370"/>
      <c r="Q45" s="370">
        <v>47961316839</v>
      </c>
    </row>
    <row r="46" spans="1:17" ht="18.75">
      <c r="A46" s="248" t="s">
        <v>54</v>
      </c>
      <c r="C46" s="370">
        <v>3032427</v>
      </c>
      <c r="D46" s="370"/>
      <c r="E46" s="370">
        <v>83408006922</v>
      </c>
      <c r="F46" s="370"/>
      <c r="G46" s="370">
        <v>95465543160</v>
      </c>
      <c r="H46" s="370"/>
      <c r="I46" s="370">
        <v>-12057536238</v>
      </c>
      <c r="J46" s="370"/>
      <c r="K46" s="370">
        <v>3032427</v>
      </c>
      <c r="L46" s="370"/>
      <c r="M46" s="370">
        <v>83408006922</v>
      </c>
      <c r="N46" s="370"/>
      <c r="O46" s="370">
        <v>52871604480</v>
      </c>
      <c r="P46" s="370"/>
      <c r="Q46" s="370">
        <v>30536402442</v>
      </c>
    </row>
    <row r="47" spans="1:17" ht="18.75">
      <c r="A47" s="249" t="s">
        <v>55</v>
      </c>
      <c r="C47" s="370">
        <v>0</v>
      </c>
      <c r="D47" s="370"/>
      <c r="E47" s="370">
        <v>0</v>
      </c>
      <c r="F47" s="370"/>
      <c r="G47" s="370">
        <v>234616714</v>
      </c>
      <c r="H47" s="370"/>
      <c r="I47" s="370">
        <v>-234616714</v>
      </c>
      <c r="J47" s="370"/>
      <c r="K47" s="370">
        <v>0</v>
      </c>
      <c r="L47" s="370"/>
      <c r="M47" s="370">
        <v>0</v>
      </c>
      <c r="N47" s="370"/>
      <c r="O47" s="370">
        <v>0</v>
      </c>
      <c r="P47" s="370"/>
      <c r="Q47" s="370">
        <v>0</v>
      </c>
    </row>
    <row r="48" spans="1:17" ht="18.75">
      <c r="A48" s="250" t="s">
        <v>56</v>
      </c>
      <c r="C48" s="370">
        <v>21696133</v>
      </c>
      <c r="D48" s="370"/>
      <c r="E48" s="370">
        <v>128755234822</v>
      </c>
      <c r="F48" s="370"/>
      <c r="G48" s="370">
        <v>140121186384</v>
      </c>
      <c r="H48" s="370"/>
      <c r="I48" s="370">
        <v>-11365951562</v>
      </c>
      <c r="J48" s="370"/>
      <c r="K48" s="370">
        <v>21696133</v>
      </c>
      <c r="L48" s="370"/>
      <c r="M48" s="370">
        <v>128755234822</v>
      </c>
      <c r="N48" s="370"/>
      <c r="O48" s="370">
        <v>64381932031</v>
      </c>
      <c r="P48" s="370"/>
      <c r="Q48" s="370">
        <v>64373302791</v>
      </c>
    </row>
    <row r="49" spans="1:17" ht="18.75">
      <c r="A49" s="251" t="s">
        <v>57</v>
      </c>
      <c r="C49" s="370">
        <v>4167443</v>
      </c>
      <c r="D49" s="370"/>
      <c r="E49" s="370">
        <v>163634545209</v>
      </c>
      <c r="F49" s="370"/>
      <c r="G49" s="370">
        <v>184009412877</v>
      </c>
      <c r="H49" s="370"/>
      <c r="I49" s="370">
        <v>-20374867668</v>
      </c>
      <c r="J49" s="370"/>
      <c r="K49" s="370">
        <v>4167443</v>
      </c>
      <c r="L49" s="370"/>
      <c r="M49" s="370">
        <v>163634545209</v>
      </c>
      <c r="N49" s="370"/>
      <c r="O49" s="370">
        <v>127842077598</v>
      </c>
      <c r="P49" s="370"/>
      <c r="Q49" s="370">
        <v>35792467611</v>
      </c>
    </row>
    <row r="50" spans="1:17" ht="18.75">
      <c r="A50" s="252" t="s">
        <v>58</v>
      </c>
      <c r="C50" s="370">
        <v>0</v>
      </c>
      <c r="D50" s="370"/>
      <c r="E50" s="370">
        <v>0</v>
      </c>
      <c r="F50" s="370"/>
      <c r="G50" s="370">
        <v>2363671493</v>
      </c>
      <c r="H50" s="370"/>
      <c r="I50" s="370">
        <v>-2363671493</v>
      </c>
      <c r="J50" s="370"/>
      <c r="K50" s="370">
        <v>0</v>
      </c>
      <c r="L50" s="370"/>
      <c r="M50" s="370">
        <v>0</v>
      </c>
      <c r="N50" s="370"/>
      <c r="O50" s="370">
        <v>0</v>
      </c>
      <c r="P50" s="370"/>
      <c r="Q50" s="370">
        <v>0</v>
      </c>
    </row>
    <row r="51" spans="1:17" ht="18.75">
      <c r="A51" s="253" t="s">
        <v>59</v>
      </c>
      <c r="C51" s="370">
        <v>0</v>
      </c>
      <c r="D51" s="370"/>
      <c r="E51" s="370">
        <v>0</v>
      </c>
      <c r="F51" s="370"/>
      <c r="G51" s="370">
        <v>13861980935</v>
      </c>
      <c r="H51" s="370"/>
      <c r="I51" s="370">
        <v>-13861980935</v>
      </c>
      <c r="J51" s="370"/>
      <c r="K51" s="370">
        <v>0</v>
      </c>
      <c r="L51" s="370"/>
      <c r="M51" s="370">
        <v>0</v>
      </c>
      <c r="N51" s="370"/>
      <c r="O51" s="370">
        <v>0</v>
      </c>
      <c r="P51" s="370"/>
      <c r="Q51" s="370">
        <v>0</v>
      </c>
    </row>
    <row r="52" spans="1:17" ht="18.75">
      <c r="A52" s="254" t="s">
        <v>60</v>
      </c>
      <c r="C52" s="370">
        <v>0</v>
      </c>
      <c r="D52" s="370"/>
      <c r="E52" s="370">
        <v>0</v>
      </c>
      <c r="F52" s="370"/>
      <c r="G52" s="370">
        <v>9469998886</v>
      </c>
      <c r="H52" s="370"/>
      <c r="I52" s="370">
        <v>-9469998886</v>
      </c>
      <c r="J52" s="370"/>
      <c r="K52" s="370">
        <v>0</v>
      </c>
      <c r="L52" s="370"/>
      <c r="M52" s="370">
        <v>0</v>
      </c>
      <c r="N52" s="370"/>
      <c r="O52" s="370">
        <v>0</v>
      </c>
      <c r="P52" s="370"/>
      <c r="Q52" s="370">
        <v>0</v>
      </c>
    </row>
    <row r="53" spans="1:17" ht="18.75">
      <c r="A53" s="255" t="s">
        <v>61</v>
      </c>
      <c r="C53" s="370">
        <v>2009950</v>
      </c>
      <c r="D53" s="370"/>
      <c r="E53" s="370">
        <v>38001784968</v>
      </c>
      <c r="F53" s="370"/>
      <c r="G53" s="370">
        <v>39518702994</v>
      </c>
      <c r="H53" s="370"/>
      <c r="I53" s="370">
        <v>-1516918026</v>
      </c>
      <c r="J53" s="370"/>
      <c r="K53" s="370">
        <v>2009950</v>
      </c>
      <c r="L53" s="370"/>
      <c r="M53" s="370">
        <v>38001784968</v>
      </c>
      <c r="N53" s="370"/>
      <c r="O53" s="370">
        <v>39518702994</v>
      </c>
      <c r="P53" s="370"/>
      <c r="Q53" s="370">
        <v>-1516918026</v>
      </c>
    </row>
    <row r="54" spans="1:17" ht="18.75">
      <c r="A54" s="256" t="s">
        <v>62</v>
      </c>
      <c r="C54" s="370">
        <v>11288342</v>
      </c>
      <c r="D54" s="370"/>
      <c r="E54" s="370">
        <v>223974680247</v>
      </c>
      <c r="F54" s="370"/>
      <c r="G54" s="370">
        <v>220944962629</v>
      </c>
      <c r="H54" s="370"/>
      <c r="I54" s="370">
        <v>3029717618</v>
      </c>
      <c r="J54" s="370"/>
      <c r="K54" s="370">
        <v>11288342</v>
      </c>
      <c r="L54" s="370"/>
      <c r="M54" s="370">
        <v>223974680247</v>
      </c>
      <c r="N54" s="370"/>
      <c r="O54" s="370">
        <v>116552953721</v>
      </c>
      <c r="P54" s="370"/>
      <c r="Q54" s="370">
        <v>107421726526</v>
      </c>
    </row>
    <row r="55" spans="1:17" ht="18.75">
      <c r="A55" s="257" t="s">
        <v>172</v>
      </c>
      <c r="C55" s="370">
        <v>0</v>
      </c>
      <c r="D55" s="370"/>
      <c r="E55" s="370">
        <v>0</v>
      </c>
      <c r="F55" s="370"/>
      <c r="G55" s="370">
        <v>0</v>
      </c>
      <c r="H55" s="370"/>
      <c r="I55" s="370">
        <v>0</v>
      </c>
      <c r="J55" s="370"/>
      <c r="K55" s="370">
        <v>0</v>
      </c>
      <c r="L55" s="370"/>
      <c r="M55" s="370">
        <v>0</v>
      </c>
      <c r="N55" s="370"/>
      <c r="O55" s="370">
        <v>-7066511040</v>
      </c>
      <c r="P55" s="370"/>
      <c r="Q55" s="370">
        <v>7066511040</v>
      </c>
    </row>
    <row r="56" spans="1:17" ht="18.75">
      <c r="A56" s="258" t="s">
        <v>63</v>
      </c>
      <c r="C56" s="370">
        <v>1100000</v>
      </c>
      <c r="D56" s="370"/>
      <c r="E56" s="370">
        <v>29851321500</v>
      </c>
      <c r="F56" s="370"/>
      <c r="G56" s="370">
        <v>37528197766</v>
      </c>
      <c r="H56" s="370"/>
      <c r="I56" s="370">
        <v>-7676876266</v>
      </c>
      <c r="J56" s="370"/>
      <c r="K56" s="370">
        <v>1100000</v>
      </c>
      <c r="L56" s="370"/>
      <c r="M56" s="370">
        <v>29851321500</v>
      </c>
      <c r="N56" s="370"/>
      <c r="O56" s="370">
        <v>25519947725</v>
      </c>
      <c r="P56" s="370"/>
      <c r="Q56" s="370">
        <v>4331373775</v>
      </c>
    </row>
    <row r="57" spans="1:17" ht="18.75">
      <c r="A57" s="259" t="s">
        <v>64</v>
      </c>
      <c r="C57" s="370">
        <v>634714</v>
      </c>
      <c r="D57" s="370"/>
      <c r="E57" s="370">
        <v>118237678449</v>
      </c>
      <c r="F57" s="370"/>
      <c r="G57" s="370">
        <v>123789928024</v>
      </c>
      <c r="H57" s="370"/>
      <c r="I57" s="370">
        <v>-5552249575</v>
      </c>
      <c r="J57" s="370"/>
      <c r="K57" s="370">
        <v>634714</v>
      </c>
      <c r="L57" s="370"/>
      <c r="M57" s="370">
        <v>118237678449</v>
      </c>
      <c r="N57" s="370"/>
      <c r="O57" s="370">
        <v>67864587150</v>
      </c>
      <c r="P57" s="370"/>
      <c r="Q57" s="370">
        <v>50373091299</v>
      </c>
    </row>
    <row r="58" spans="1:17" ht="18.75">
      <c r="A58" s="260" t="s">
        <v>65</v>
      </c>
      <c r="C58" s="370">
        <v>270226</v>
      </c>
      <c r="D58" s="370"/>
      <c r="E58" s="370">
        <v>9597726689</v>
      </c>
      <c r="F58" s="370"/>
      <c r="G58" s="370">
        <v>9178130131</v>
      </c>
      <c r="H58" s="370"/>
      <c r="I58" s="370">
        <v>419596558</v>
      </c>
      <c r="J58" s="370"/>
      <c r="K58" s="370">
        <v>270226</v>
      </c>
      <c r="L58" s="370"/>
      <c r="M58" s="370">
        <v>9597726689</v>
      </c>
      <c r="N58" s="370"/>
      <c r="O58" s="370">
        <v>9178130131</v>
      </c>
      <c r="P58" s="370"/>
      <c r="Q58" s="370">
        <v>419596558</v>
      </c>
    </row>
    <row r="59" spans="1:17" ht="30">
      <c r="A59" s="261" t="s">
        <v>66</v>
      </c>
      <c r="C59" s="370">
        <v>1073224</v>
      </c>
      <c r="D59" s="370"/>
      <c r="E59" s="370">
        <v>35952451290</v>
      </c>
      <c r="F59" s="370"/>
      <c r="G59" s="370">
        <v>36903711131</v>
      </c>
      <c r="H59" s="370"/>
      <c r="I59" s="370">
        <v>-951259841</v>
      </c>
      <c r="J59" s="370"/>
      <c r="K59" s="370">
        <v>1073224</v>
      </c>
      <c r="L59" s="370"/>
      <c r="M59" s="370">
        <v>35952451290</v>
      </c>
      <c r="N59" s="370"/>
      <c r="O59" s="370">
        <v>36903711131</v>
      </c>
      <c r="P59" s="370"/>
      <c r="Q59" s="370">
        <v>-951259841</v>
      </c>
    </row>
    <row r="60" spans="1:17" ht="18.75">
      <c r="A60" s="262" t="s">
        <v>67</v>
      </c>
      <c r="C60" s="370">
        <v>2097337</v>
      </c>
      <c r="D60" s="370"/>
      <c r="E60" s="370">
        <v>26832120463</v>
      </c>
      <c r="F60" s="370"/>
      <c r="G60" s="370">
        <v>29563284240</v>
      </c>
      <c r="H60" s="370"/>
      <c r="I60" s="370">
        <v>-2731163777</v>
      </c>
      <c r="J60" s="370"/>
      <c r="K60" s="370">
        <v>2097337</v>
      </c>
      <c r="L60" s="370"/>
      <c r="M60" s="370">
        <v>26832120463</v>
      </c>
      <c r="N60" s="370"/>
      <c r="O60" s="370">
        <v>17800331287</v>
      </c>
      <c r="P60" s="370"/>
      <c r="Q60" s="370">
        <v>9031789176</v>
      </c>
    </row>
    <row r="61" spans="1:17" ht="19.5" thickBot="1">
      <c r="A61" s="263" t="s">
        <v>68</v>
      </c>
      <c r="C61" s="473"/>
      <c r="D61" s="370"/>
      <c r="E61" s="376">
        <f>SUM(E9:$E$60)</f>
        <v>3584160411835</v>
      </c>
      <c r="F61" s="370"/>
      <c r="G61" s="376">
        <f>SUM(G9:$G$60)</f>
        <v>3876306709264</v>
      </c>
      <c r="H61" s="370"/>
      <c r="I61" s="376">
        <f>SUM(I9:$I$60)</f>
        <v>-292146297429</v>
      </c>
      <c r="J61" s="370"/>
      <c r="K61" s="473"/>
      <c r="L61" s="370"/>
      <c r="M61" s="376">
        <f>SUM(M9:$M$60)</f>
        <v>3584160411835</v>
      </c>
      <c r="N61" s="370"/>
      <c r="O61" s="376">
        <f>SUM(O9:$O$60)</f>
        <v>2267928099806</v>
      </c>
      <c r="P61" s="370"/>
      <c r="Q61" s="376">
        <f>SUM(Q9:$Q$60)</f>
        <v>1316232312029</v>
      </c>
    </row>
    <row r="62" spans="1:17" ht="15.75" thickTop="1">
      <c r="C62" s="482"/>
      <c r="E62" s="264"/>
      <c r="G62" s="265"/>
      <c r="I62" s="266"/>
      <c r="K62" s="483"/>
      <c r="M62" s="267"/>
      <c r="O62" s="268"/>
      <c r="Q62" s="269"/>
    </row>
    <row r="63" spans="1:17">
      <c r="I63" s="378"/>
      <c r="Q63" s="464"/>
    </row>
    <row r="64" spans="1:17">
      <c r="I64" s="464"/>
    </row>
    <row r="65" spans="1:17">
      <c r="A65" s="439" t="s">
        <v>169</v>
      </c>
      <c r="B65" s="431"/>
      <c r="C65" s="431"/>
      <c r="D65" s="431"/>
      <c r="E65" s="431"/>
      <c r="F65" s="431"/>
      <c r="G65" s="431"/>
      <c r="H65" s="431"/>
      <c r="I65" s="431"/>
      <c r="J65" s="431"/>
      <c r="K65" s="431"/>
      <c r="L65" s="431"/>
      <c r="M65" s="431"/>
      <c r="N65" s="431"/>
      <c r="O65" s="431"/>
      <c r="P65" s="431"/>
      <c r="Q65" s="432"/>
    </row>
  </sheetData>
  <mergeCells count="7">
    <mergeCell ref="A65:Q6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78"/>
  <sheetViews>
    <sheetView rightToLeft="1" workbookViewId="0">
      <selection activeCell="V7" sqref="V7:W8"/>
    </sheetView>
  </sheetViews>
  <sheetFormatPr defaultRowHeight="18"/>
  <cols>
    <col min="1" max="1" width="20.7109375" bestFit="1" customWidth="1"/>
    <col min="2" max="2" width="1.42578125" customWidth="1"/>
    <col min="3" max="3" width="18.140625" bestFit="1" customWidth="1"/>
    <col min="4" max="4" width="1.42578125" customWidth="1"/>
    <col min="5" max="5" width="19.42578125" bestFit="1" customWidth="1"/>
    <col min="6" max="6" width="1.42578125" customWidth="1"/>
    <col min="7" max="7" width="19.42578125" bestFit="1" customWidth="1"/>
    <col min="8" max="8" width="1.42578125" customWidth="1"/>
    <col min="9" max="9" width="18.140625" bestFit="1" customWidth="1"/>
    <col min="10" max="10" width="1.42578125" customWidth="1"/>
    <col min="11" max="11" width="11" style="373" bestFit="1" customWidth="1"/>
    <col min="12" max="12" width="1.42578125" customWidth="1"/>
    <col min="13" max="13" width="18.140625" bestFit="1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  <col min="18" max="18" width="1.42578125" customWidth="1"/>
    <col min="19" max="19" width="21.28515625" bestFit="1" customWidth="1"/>
    <col min="20" max="20" width="1.42578125" customWidth="1"/>
    <col min="21" max="21" width="10.5703125" style="373" bestFit="1" customWidth="1"/>
    <col min="22" max="23" width="16.42578125" bestFit="1" customWidth="1"/>
  </cols>
  <sheetData>
    <row r="1" spans="1:23" ht="20.100000000000001" customHeight="1">
      <c r="A1" s="446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</row>
    <row r="2" spans="1:23" ht="20.100000000000001" customHeight="1">
      <c r="A2" s="447" t="s">
        <v>103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</row>
    <row r="3" spans="1:23" ht="20.100000000000001" customHeight="1">
      <c r="A3" s="448" t="s">
        <v>2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</row>
    <row r="5" spans="1:23" ht="15.75">
      <c r="A5" s="449" t="s">
        <v>173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</row>
    <row r="7" spans="1:23" ht="15.75">
      <c r="C7" s="450" t="s">
        <v>117</v>
      </c>
      <c r="D7" s="391"/>
      <c r="E7" s="391"/>
      <c r="F7" s="391"/>
      <c r="G7" s="391"/>
      <c r="H7" s="391"/>
      <c r="I7" s="391"/>
      <c r="J7" s="391"/>
      <c r="K7" s="391"/>
      <c r="M7" s="451" t="s">
        <v>7</v>
      </c>
      <c r="N7" s="391"/>
      <c r="O7" s="391"/>
      <c r="P7" s="391"/>
      <c r="Q7" s="391"/>
      <c r="R7" s="391"/>
      <c r="S7" s="391"/>
      <c r="T7" s="391"/>
      <c r="U7" s="391"/>
      <c r="V7" s="378"/>
      <c r="W7" s="466"/>
    </row>
    <row r="8" spans="1:23" ht="63">
      <c r="A8" s="270" t="s">
        <v>174</v>
      </c>
      <c r="C8" s="271" t="s">
        <v>115</v>
      </c>
      <c r="E8" s="272" t="s">
        <v>175</v>
      </c>
      <c r="G8" s="273" t="s">
        <v>176</v>
      </c>
      <c r="I8" s="274" t="s">
        <v>177</v>
      </c>
      <c r="K8" s="463" t="s">
        <v>178</v>
      </c>
      <c r="M8" s="275" t="s">
        <v>115</v>
      </c>
      <c r="O8" s="276" t="s">
        <v>175</v>
      </c>
      <c r="Q8" s="277" t="s">
        <v>176</v>
      </c>
      <c r="S8" s="278" t="s">
        <v>177</v>
      </c>
      <c r="U8" s="463" t="s">
        <v>178</v>
      </c>
    </row>
    <row r="9" spans="1:23" ht="18.75">
      <c r="A9" s="279" t="s">
        <v>17</v>
      </c>
      <c r="C9" s="370">
        <v>0</v>
      </c>
      <c r="D9" s="370"/>
      <c r="E9" s="370">
        <v>-888552120</v>
      </c>
      <c r="F9" s="370"/>
      <c r="G9" s="370">
        <v>19467794730</v>
      </c>
      <c r="H9" s="370"/>
      <c r="I9" s="370">
        <v>18579242610</v>
      </c>
      <c r="K9" s="372">
        <v>-0.90421422621492575</v>
      </c>
      <c r="M9" s="370">
        <v>9627821000</v>
      </c>
      <c r="N9" s="370"/>
      <c r="O9" s="370">
        <v>12658649002</v>
      </c>
      <c r="P9" s="370"/>
      <c r="Q9" s="370">
        <v>23682419970</v>
      </c>
      <c r="R9" s="370"/>
      <c r="S9" s="370">
        <v>45968889972</v>
      </c>
      <c r="U9" s="372">
        <v>2.1023157122825403E-2</v>
      </c>
      <c r="V9" s="380"/>
      <c r="W9" s="380"/>
    </row>
    <row r="10" spans="1:23" ht="18.75">
      <c r="A10" s="280" t="s">
        <v>179</v>
      </c>
      <c r="C10" s="370">
        <v>0</v>
      </c>
      <c r="D10" s="370"/>
      <c r="E10" s="370">
        <v>-44955165146</v>
      </c>
      <c r="F10" s="370"/>
      <c r="G10" s="370">
        <v>32077634070</v>
      </c>
      <c r="H10" s="370"/>
      <c r="I10" s="370">
        <v>-12877531076</v>
      </c>
      <c r="K10" s="372">
        <v>0.62672343764846294</v>
      </c>
      <c r="M10" s="370">
        <v>0</v>
      </c>
      <c r="N10" s="370"/>
      <c r="O10" s="370">
        <v>89487528842</v>
      </c>
      <c r="P10" s="370"/>
      <c r="Q10" s="370">
        <v>52331447632</v>
      </c>
      <c r="R10" s="370"/>
      <c r="S10" s="370">
        <v>141818976474</v>
      </c>
      <c r="U10" s="372">
        <v>6.4858703945803897E-2</v>
      </c>
      <c r="V10" s="380"/>
      <c r="W10" s="380"/>
    </row>
    <row r="11" spans="1:23" ht="18.75">
      <c r="A11" s="281" t="s">
        <v>180</v>
      </c>
      <c r="C11" s="370">
        <v>0</v>
      </c>
      <c r="D11" s="370"/>
      <c r="E11" s="370">
        <v>6764586638</v>
      </c>
      <c r="F11" s="370"/>
      <c r="G11" s="370">
        <v>0</v>
      </c>
      <c r="H11" s="370"/>
      <c r="I11" s="370">
        <v>6764586638</v>
      </c>
      <c r="K11" s="372">
        <v>-0.32921877392627447</v>
      </c>
      <c r="M11" s="370">
        <v>0</v>
      </c>
      <c r="N11" s="370"/>
      <c r="O11" s="370">
        <v>6764586638</v>
      </c>
      <c r="P11" s="370"/>
      <c r="Q11" s="370">
        <v>0</v>
      </c>
      <c r="R11" s="370"/>
      <c r="S11" s="370">
        <v>6764586638</v>
      </c>
      <c r="U11" s="372">
        <v>3.0936785258086994E-3</v>
      </c>
      <c r="V11" s="380"/>
      <c r="W11" s="380"/>
    </row>
    <row r="12" spans="1:23" ht="18.75">
      <c r="A12" s="282" t="s">
        <v>21</v>
      </c>
      <c r="C12" s="370">
        <v>0</v>
      </c>
      <c r="D12" s="370"/>
      <c r="E12" s="370">
        <v>-3924952278</v>
      </c>
      <c r="F12" s="370"/>
      <c r="G12" s="370">
        <v>-571435663</v>
      </c>
      <c r="H12" s="370"/>
      <c r="I12" s="370">
        <v>-4496387941</v>
      </c>
      <c r="K12" s="372">
        <v>0.21883012285146311</v>
      </c>
      <c r="M12" s="370">
        <v>0</v>
      </c>
      <c r="N12" s="370"/>
      <c r="O12" s="370">
        <v>-3924952278</v>
      </c>
      <c r="P12" s="370"/>
      <c r="Q12" s="370">
        <v>-571435663</v>
      </c>
      <c r="R12" s="370"/>
      <c r="S12" s="370">
        <v>-4496387941</v>
      </c>
      <c r="U12" s="372">
        <v>-2.0563531167795937E-3</v>
      </c>
      <c r="V12" s="380"/>
      <c r="W12" s="380"/>
    </row>
    <row r="13" spans="1:23" ht="18.75">
      <c r="A13" s="283" t="s">
        <v>181</v>
      </c>
      <c r="C13" s="370">
        <v>0</v>
      </c>
      <c r="D13" s="370"/>
      <c r="E13" s="370">
        <v>-5234516254</v>
      </c>
      <c r="F13" s="370"/>
      <c r="G13" s="370">
        <v>2071881433</v>
      </c>
      <c r="H13" s="370"/>
      <c r="I13" s="370">
        <v>-3162634821</v>
      </c>
      <c r="K13" s="372">
        <v>0.15391905135743825</v>
      </c>
      <c r="M13" s="370">
        <v>0</v>
      </c>
      <c r="N13" s="370"/>
      <c r="O13" s="370">
        <v>0</v>
      </c>
      <c r="P13" s="370"/>
      <c r="Q13" s="370">
        <v>3008903215</v>
      </c>
      <c r="R13" s="370"/>
      <c r="S13" s="370">
        <v>3008903215</v>
      </c>
      <c r="U13" s="372">
        <v>1.3760751041595656E-3</v>
      </c>
      <c r="V13" s="380"/>
      <c r="W13" s="380"/>
    </row>
    <row r="14" spans="1:23" ht="30">
      <c r="A14" s="284" t="s">
        <v>23</v>
      </c>
      <c r="C14" s="370">
        <v>0</v>
      </c>
      <c r="D14" s="370"/>
      <c r="E14" s="370">
        <v>453933529</v>
      </c>
      <c r="F14" s="370"/>
      <c r="G14" s="370">
        <v>0</v>
      </c>
      <c r="H14" s="370"/>
      <c r="I14" s="370">
        <v>453933529</v>
      </c>
      <c r="K14" s="372">
        <v>-2.2092028361631127E-2</v>
      </c>
      <c r="M14" s="370">
        <v>0</v>
      </c>
      <c r="N14" s="370"/>
      <c r="O14" s="370">
        <v>6350322624</v>
      </c>
      <c r="P14" s="370"/>
      <c r="Q14" s="370">
        <v>0</v>
      </c>
      <c r="R14" s="370"/>
      <c r="S14" s="370">
        <v>6350322624</v>
      </c>
      <c r="U14" s="372">
        <v>2.9042213198165784E-3</v>
      </c>
      <c r="V14" s="380"/>
      <c r="W14" s="380"/>
    </row>
    <row r="15" spans="1:23" ht="18.75">
      <c r="A15" s="285" t="s">
        <v>24</v>
      </c>
      <c r="C15" s="370">
        <v>0</v>
      </c>
      <c r="D15" s="370"/>
      <c r="E15" s="370">
        <v>12495423364</v>
      </c>
      <c r="F15" s="370"/>
      <c r="G15" s="370">
        <v>0</v>
      </c>
      <c r="H15" s="370"/>
      <c r="I15" s="370">
        <v>12495423364</v>
      </c>
      <c r="K15" s="372">
        <v>-0.6081270267834219</v>
      </c>
      <c r="M15" s="370">
        <v>7436829450</v>
      </c>
      <c r="N15" s="370"/>
      <c r="O15" s="370">
        <v>56981747382</v>
      </c>
      <c r="P15" s="370"/>
      <c r="Q15" s="370">
        <v>0</v>
      </c>
      <c r="R15" s="370"/>
      <c r="S15" s="370">
        <v>64418576832</v>
      </c>
      <c r="U15" s="372">
        <v>2.9460834559913014E-2</v>
      </c>
      <c r="V15" s="380"/>
      <c r="W15" s="380"/>
    </row>
    <row r="16" spans="1:23" ht="18.75">
      <c r="A16" s="286" t="s">
        <v>25</v>
      </c>
      <c r="C16" s="370">
        <v>0</v>
      </c>
      <c r="D16" s="370"/>
      <c r="E16" s="370">
        <v>-2196850500</v>
      </c>
      <c r="F16" s="370"/>
      <c r="G16" s="370">
        <v>0</v>
      </c>
      <c r="H16" s="370"/>
      <c r="I16" s="370">
        <v>-2196850500</v>
      </c>
      <c r="K16" s="372">
        <v>0.10691627837930325</v>
      </c>
      <c r="M16" s="370">
        <v>0</v>
      </c>
      <c r="N16" s="370"/>
      <c r="O16" s="370">
        <v>15457477500</v>
      </c>
      <c r="P16" s="370"/>
      <c r="Q16" s="370">
        <v>0</v>
      </c>
      <c r="R16" s="370"/>
      <c r="S16" s="370">
        <v>15457477500</v>
      </c>
      <c r="U16" s="372">
        <v>7.0692370079629306E-3</v>
      </c>
      <c r="V16" s="380"/>
      <c r="W16" s="380"/>
    </row>
    <row r="17" spans="1:23" ht="18.75">
      <c r="A17" s="287" t="s">
        <v>26</v>
      </c>
      <c r="C17" s="370">
        <v>0</v>
      </c>
      <c r="D17" s="370"/>
      <c r="E17" s="370">
        <v>-5024325479</v>
      </c>
      <c r="F17" s="370"/>
      <c r="G17" s="370">
        <v>61043002</v>
      </c>
      <c r="H17" s="370"/>
      <c r="I17" s="370">
        <v>-4963282477</v>
      </c>
      <c r="K17" s="372">
        <v>0.24155293725542534</v>
      </c>
      <c r="M17" s="370">
        <v>0</v>
      </c>
      <c r="N17" s="370"/>
      <c r="O17" s="370">
        <v>-5024325479</v>
      </c>
      <c r="P17" s="370"/>
      <c r="Q17" s="370">
        <v>61043002</v>
      </c>
      <c r="R17" s="370"/>
      <c r="S17" s="370">
        <v>-4963282477</v>
      </c>
      <c r="U17" s="372">
        <v>-2.2698800737301619E-3</v>
      </c>
      <c r="V17" s="380"/>
      <c r="W17" s="380"/>
    </row>
    <row r="18" spans="1:23" ht="18.75">
      <c r="A18" s="288" t="s">
        <v>27</v>
      </c>
      <c r="C18" s="370">
        <v>0</v>
      </c>
      <c r="D18" s="370"/>
      <c r="E18" s="370">
        <v>-489773248</v>
      </c>
      <c r="F18" s="370"/>
      <c r="G18" s="370">
        <v>0</v>
      </c>
      <c r="H18" s="370"/>
      <c r="I18" s="370">
        <v>-489773248</v>
      </c>
      <c r="K18" s="372">
        <v>2.3836275124731306E-2</v>
      </c>
      <c r="M18" s="370">
        <v>0</v>
      </c>
      <c r="N18" s="370"/>
      <c r="O18" s="370">
        <v>20089236143</v>
      </c>
      <c r="P18" s="370"/>
      <c r="Q18" s="370">
        <v>0</v>
      </c>
      <c r="R18" s="370"/>
      <c r="S18" s="370">
        <v>20089236143</v>
      </c>
      <c r="U18" s="372">
        <v>9.1874998106128303E-3</v>
      </c>
      <c r="V18" s="380"/>
      <c r="W18" s="380"/>
    </row>
    <row r="19" spans="1:23" ht="18.75">
      <c r="A19" s="289" t="s">
        <v>28</v>
      </c>
      <c r="C19" s="370">
        <v>0</v>
      </c>
      <c r="D19" s="370"/>
      <c r="E19" s="370">
        <v>5082899709</v>
      </c>
      <c r="F19" s="370"/>
      <c r="G19" s="370">
        <v>0</v>
      </c>
      <c r="H19" s="370"/>
      <c r="I19" s="370">
        <v>5082899709</v>
      </c>
      <c r="K19" s="372">
        <v>-0.24737446642888239</v>
      </c>
      <c r="M19" s="370">
        <v>0</v>
      </c>
      <c r="N19" s="370"/>
      <c r="O19" s="370">
        <v>6273525394</v>
      </c>
      <c r="P19" s="370"/>
      <c r="Q19" s="370">
        <v>0</v>
      </c>
      <c r="R19" s="370"/>
      <c r="S19" s="370">
        <v>6273525394</v>
      </c>
      <c r="U19" s="372">
        <v>2.8690993006886163E-3</v>
      </c>
      <c r="V19" s="380"/>
      <c r="W19" s="380"/>
    </row>
    <row r="20" spans="1:23" ht="18.75">
      <c r="A20" s="290" t="s">
        <v>29</v>
      </c>
      <c r="C20" s="370">
        <v>0</v>
      </c>
      <c r="D20" s="370"/>
      <c r="E20" s="370">
        <v>34191741261</v>
      </c>
      <c r="F20" s="370"/>
      <c r="G20" s="370">
        <v>0</v>
      </c>
      <c r="H20" s="370"/>
      <c r="I20" s="370">
        <v>34191741261</v>
      </c>
      <c r="K20" s="372">
        <v>-1.6640430138210065</v>
      </c>
      <c r="M20" s="370">
        <v>0</v>
      </c>
      <c r="N20" s="370"/>
      <c r="O20" s="370">
        <v>246086829129</v>
      </c>
      <c r="P20" s="370"/>
      <c r="Q20" s="370">
        <v>0</v>
      </c>
      <c r="R20" s="370"/>
      <c r="S20" s="370">
        <v>246086829129</v>
      </c>
      <c r="U20" s="372">
        <v>0.11254398524280412</v>
      </c>
      <c r="V20" s="380"/>
      <c r="W20" s="380"/>
    </row>
    <row r="21" spans="1:23" ht="18.75">
      <c r="A21" s="291" t="s">
        <v>31</v>
      </c>
      <c r="C21" s="370">
        <v>20124507000</v>
      </c>
      <c r="D21" s="370"/>
      <c r="E21" s="370">
        <v>-51306231402</v>
      </c>
      <c r="F21" s="370"/>
      <c r="G21" s="370">
        <v>4092804273</v>
      </c>
      <c r="H21" s="370"/>
      <c r="I21" s="370">
        <v>-27088920129</v>
      </c>
      <c r="K21" s="372">
        <v>1.3183630499694337</v>
      </c>
      <c r="M21" s="370">
        <v>20124507000</v>
      </c>
      <c r="N21" s="370"/>
      <c r="O21" s="370">
        <v>84555925314</v>
      </c>
      <c r="P21" s="370"/>
      <c r="Q21" s="370">
        <v>73253256188</v>
      </c>
      <c r="R21" s="370"/>
      <c r="S21" s="370">
        <v>177933688502</v>
      </c>
      <c r="U21" s="372">
        <v>8.1375205994748276E-2</v>
      </c>
      <c r="V21" s="380"/>
      <c r="W21" s="380"/>
    </row>
    <row r="22" spans="1:23" ht="18.75">
      <c r="A22" s="292" t="s">
        <v>32</v>
      </c>
      <c r="C22" s="370">
        <v>832986000</v>
      </c>
      <c r="D22" s="370"/>
      <c r="E22" s="370">
        <v>-11069608598</v>
      </c>
      <c r="F22" s="370"/>
      <c r="G22" s="370">
        <v>2870645128</v>
      </c>
      <c r="H22" s="370"/>
      <c r="I22" s="370">
        <v>-7365977470</v>
      </c>
      <c r="K22" s="372">
        <v>0.3584872515076451</v>
      </c>
      <c r="M22" s="370">
        <v>832986000</v>
      </c>
      <c r="N22" s="370"/>
      <c r="O22" s="370">
        <v>5882338601</v>
      </c>
      <c r="P22" s="370"/>
      <c r="Q22" s="370">
        <v>19755750718</v>
      </c>
      <c r="R22" s="370"/>
      <c r="S22" s="370">
        <v>26471075319</v>
      </c>
      <c r="U22" s="372">
        <v>1.2106134735479895E-2</v>
      </c>
      <c r="V22" s="380"/>
      <c r="W22" s="380"/>
    </row>
    <row r="23" spans="1:23" ht="18.75">
      <c r="A23" s="293" t="s">
        <v>34</v>
      </c>
      <c r="C23" s="370">
        <v>10531250000</v>
      </c>
      <c r="D23" s="370"/>
      <c r="E23" s="370">
        <v>-15532031250</v>
      </c>
      <c r="F23" s="370"/>
      <c r="G23" s="370">
        <v>0</v>
      </c>
      <c r="H23" s="370"/>
      <c r="I23" s="370">
        <v>-5000781250</v>
      </c>
      <c r="K23" s="372">
        <v>0.24337792682706452</v>
      </c>
      <c r="M23" s="370">
        <v>10531250000</v>
      </c>
      <c r="N23" s="370"/>
      <c r="O23" s="370">
        <v>27164667340</v>
      </c>
      <c r="P23" s="370"/>
      <c r="Q23" s="370">
        <v>0</v>
      </c>
      <c r="R23" s="370"/>
      <c r="S23" s="370">
        <v>37695917340</v>
      </c>
      <c r="U23" s="372">
        <v>1.7239641714441412E-2</v>
      </c>
      <c r="V23" s="380"/>
      <c r="W23" s="380"/>
    </row>
    <row r="24" spans="1:23" ht="18.75">
      <c r="A24" s="294" t="s">
        <v>35</v>
      </c>
      <c r="C24" s="370">
        <v>0</v>
      </c>
      <c r="D24" s="370"/>
      <c r="E24" s="370">
        <v>1058551568</v>
      </c>
      <c r="F24" s="370"/>
      <c r="G24" s="370">
        <v>0</v>
      </c>
      <c r="H24" s="370"/>
      <c r="I24" s="370">
        <v>1058551568</v>
      </c>
      <c r="K24" s="372">
        <v>-5.1517567591939442E-2</v>
      </c>
      <c r="M24" s="370">
        <v>0</v>
      </c>
      <c r="N24" s="370"/>
      <c r="O24" s="370">
        <v>20472248961</v>
      </c>
      <c r="P24" s="370"/>
      <c r="Q24" s="370">
        <v>3832271409</v>
      </c>
      <c r="R24" s="370"/>
      <c r="S24" s="370">
        <v>24304520370</v>
      </c>
      <c r="U24" s="372">
        <v>1.1115294514282352E-2</v>
      </c>
      <c r="V24" s="380"/>
      <c r="W24" s="380"/>
    </row>
    <row r="25" spans="1:23" ht="18.75">
      <c r="A25" s="295" t="s">
        <v>36</v>
      </c>
      <c r="C25" s="370">
        <v>0</v>
      </c>
      <c r="D25" s="370"/>
      <c r="E25" s="370">
        <v>-683587483</v>
      </c>
      <c r="F25" s="370"/>
      <c r="G25" s="370">
        <v>0</v>
      </c>
      <c r="H25" s="370"/>
      <c r="I25" s="370">
        <v>-683587483</v>
      </c>
      <c r="K25" s="372">
        <v>3.3268822629958311E-2</v>
      </c>
      <c r="M25" s="370">
        <v>0</v>
      </c>
      <c r="N25" s="370"/>
      <c r="O25" s="370">
        <v>-683587483</v>
      </c>
      <c r="P25" s="370"/>
      <c r="Q25" s="370">
        <v>0</v>
      </c>
      <c r="R25" s="370"/>
      <c r="S25" s="370">
        <v>-683587483</v>
      </c>
      <c r="U25" s="372">
        <v>-3.1262810720596748E-4</v>
      </c>
      <c r="V25" s="380"/>
      <c r="W25" s="380"/>
    </row>
    <row r="26" spans="1:23" ht="18.75">
      <c r="A26" s="296" t="s">
        <v>37</v>
      </c>
      <c r="C26" s="370">
        <v>0</v>
      </c>
      <c r="D26" s="370"/>
      <c r="E26" s="370">
        <v>7960233000</v>
      </c>
      <c r="F26" s="370"/>
      <c r="G26" s="370">
        <v>0</v>
      </c>
      <c r="H26" s="370"/>
      <c r="I26" s="370">
        <v>7960233000</v>
      </c>
      <c r="K26" s="372">
        <v>-0.38740846834689763</v>
      </c>
      <c r="M26" s="370">
        <v>0</v>
      </c>
      <c r="N26" s="370"/>
      <c r="O26" s="370">
        <v>7960233000</v>
      </c>
      <c r="P26" s="370"/>
      <c r="Q26" s="370">
        <v>0</v>
      </c>
      <c r="R26" s="370"/>
      <c r="S26" s="370">
        <v>7960233000</v>
      </c>
      <c r="U26" s="372">
        <v>3.6404888000391902E-3</v>
      </c>
      <c r="V26" s="380"/>
      <c r="W26" s="380"/>
    </row>
    <row r="27" spans="1:23" ht="30">
      <c r="A27" s="297" t="s">
        <v>39</v>
      </c>
      <c r="C27" s="370">
        <v>0</v>
      </c>
      <c r="D27" s="370"/>
      <c r="E27" s="370">
        <v>-24519899387</v>
      </c>
      <c r="F27" s="370"/>
      <c r="G27" s="370">
        <v>0</v>
      </c>
      <c r="H27" s="370"/>
      <c r="I27" s="370">
        <v>-24519899387</v>
      </c>
      <c r="K27" s="372">
        <v>1.1933339973261718</v>
      </c>
      <c r="M27" s="370">
        <v>0</v>
      </c>
      <c r="N27" s="370"/>
      <c r="O27" s="370">
        <v>73377453776</v>
      </c>
      <c r="P27" s="370"/>
      <c r="Q27" s="370">
        <v>0</v>
      </c>
      <c r="R27" s="370"/>
      <c r="S27" s="370">
        <v>73377453776</v>
      </c>
      <c r="U27" s="372">
        <v>3.3558037641224996E-2</v>
      </c>
      <c r="V27" s="380"/>
      <c r="W27" s="380"/>
    </row>
    <row r="28" spans="1:23" ht="18.75">
      <c r="A28" s="298" t="s">
        <v>40</v>
      </c>
      <c r="C28" s="370">
        <v>0</v>
      </c>
      <c r="D28" s="370"/>
      <c r="E28" s="370">
        <v>1360258020</v>
      </c>
      <c r="F28" s="370"/>
      <c r="G28" s="370">
        <v>0</v>
      </c>
      <c r="H28" s="370"/>
      <c r="I28" s="370">
        <v>1360258020</v>
      </c>
      <c r="K28" s="372">
        <v>-6.6201011463456361E-2</v>
      </c>
      <c r="M28" s="370">
        <v>0</v>
      </c>
      <c r="N28" s="370"/>
      <c r="O28" s="370">
        <v>27205160399</v>
      </c>
      <c r="P28" s="370"/>
      <c r="Q28" s="370">
        <v>47985640803</v>
      </c>
      <c r="R28" s="370"/>
      <c r="S28" s="370">
        <v>75190801202</v>
      </c>
      <c r="U28" s="372">
        <v>3.4387343893307429E-2</v>
      </c>
      <c r="V28" s="380"/>
      <c r="W28" s="380"/>
    </row>
    <row r="29" spans="1:23" ht="18.75">
      <c r="A29" s="299" t="s">
        <v>41</v>
      </c>
      <c r="C29" s="370">
        <v>0</v>
      </c>
      <c r="D29" s="370"/>
      <c r="E29" s="370">
        <v>-64673780</v>
      </c>
      <c r="F29" s="370"/>
      <c r="G29" s="370">
        <v>0</v>
      </c>
      <c r="H29" s="370"/>
      <c r="I29" s="370">
        <v>-64673780</v>
      </c>
      <c r="K29" s="372">
        <v>3.1475422958102133E-3</v>
      </c>
      <c r="M29" s="370">
        <v>0</v>
      </c>
      <c r="N29" s="370"/>
      <c r="O29" s="370">
        <v>-64673780</v>
      </c>
      <c r="P29" s="370"/>
      <c r="Q29" s="370">
        <v>0</v>
      </c>
      <c r="R29" s="370"/>
      <c r="S29" s="370">
        <v>-64673780</v>
      </c>
      <c r="U29" s="372">
        <v>-2.9577547761001289E-5</v>
      </c>
      <c r="V29" s="380"/>
      <c r="W29" s="380"/>
    </row>
    <row r="30" spans="1:23" ht="18.75">
      <c r="A30" s="300" t="s">
        <v>43</v>
      </c>
      <c r="C30" s="370">
        <v>0</v>
      </c>
      <c r="D30" s="370"/>
      <c r="E30" s="370">
        <v>38463447</v>
      </c>
      <c r="F30" s="370"/>
      <c r="G30" s="370">
        <v>0</v>
      </c>
      <c r="H30" s="370"/>
      <c r="I30" s="370">
        <v>38463447</v>
      </c>
      <c r="K30" s="372">
        <v>-1.8719383075359822E-3</v>
      </c>
      <c r="M30" s="370">
        <v>0</v>
      </c>
      <c r="N30" s="370"/>
      <c r="O30" s="370">
        <v>38463447</v>
      </c>
      <c r="P30" s="370"/>
      <c r="Q30" s="370">
        <v>0</v>
      </c>
      <c r="R30" s="370"/>
      <c r="S30" s="370">
        <v>38463447</v>
      </c>
      <c r="U30" s="372">
        <v>1.759065947119902E-5</v>
      </c>
      <c r="V30" s="380"/>
      <c r="W30" s="380"/>
    </row>
    <row r="31" spans="1:23" ht="18.75">
      <c r="A31" s="301" t="s">
        <v>45</v>
      </c>
      <c r="C31" s="370">
        <v>0</v>
      </c>
      <c r="D31" s="370"/>
      <c r="E31" s="370">
        <v>-20766863748</v>
      </c>
      <c r="F31" s="370"/>
      <c r="G31" s="370">
        <v>28914457469</v>
      </c>
      <c r="H31" s="370"/>
      <c r="I31" s="370">
        <v>8147593721</v>
      </c>
      <c r="K31" s="372">
        <v>-0.39652693635543212</v>
      </c>
      <c r="M31" s="370">
        <v>0</v>
      </c>
      <c r="N31" s="370"/>
      <c r="O31" s="370">
        <v>159475412694</v>
      </c>
      <c r="P31" s="370"/>
      <c r="Q31" s="370">
        <v>64706562680</v>
      </c>
      <c r="R31" s="370"/>
      <c r="S31" s="370">
        <v>224181975374</v>
      </c>
      <c r="U31" s="372">
        <v>0.1025261409458377</v>
      </c>
      <c r="V31" s="380"/>
      <c r="W31" s="380"/>
    </row>
    <row r="32" spans="1:23" ht="18.75">
      <c r="A32" s="302" t="s">
        <v>46</v>
      </c>
      <c r="C32" s="370">
        <v>0</v>
      </c>
      <c r="D32" s="370"/>
      <c r="E32" s="370">
        <v>516906000</v>
      </c>
      <c r="F32" s="370"/>
      <c r="G32" s="370">
        <v>0</v>
      </c>
      <c r="H32" s="370"/>
      <c r="I32" s="370">
        <v>516906000</v>
      </c>
      <c r="K32" s="372">
        <v>-2.5156771383365469E-2</v>
      </c>
      <c r="M32" s="370">
        <v>0</v>
      </c>
      <c r="N32" s="370"/>
      <c r="O32" s="370">
        <v>-655212615</v>
      </c>
      <c r="P32" s="370"/>
      <c r="Q32" s="370">
        <v>0</v>
      </c>
      <c r="R32" s="370"/>
      <c r="S32" s="370">
        <v>-655212615</v>
      </c>
      <c r="U32" s="372">
        <v>-2.9965130248723747E-4</v>
      </c>
      <c r="V32" s="380"/>
      <c r="W32" s="380"/>
    </row>
    <row r="33" spans="1:23" ht="18.75">
      <c r="A33" s="303" t="s">
        <v>47</v>
      </c>
      <c r="C33" s="370">
        <v>0</v>
      </c>
      <c r="D33" s="370"/>
      <c r="E33" s="370">
        <v>-19037803680</v>
      </c>
      <c r="F33" s="370"/>
      <c r="G33" s="370">
        <v>24877063959</v>
      </c>
      <c r="H33" s="370"/>
      <c r="I33" s="370">
        <v>5839260279</v>
      </c>
      <c r="K33" s="372">
        <v>-0.28418500827378645</v>
      </c>
      <c r="M33" s="370">
        <v>0</v>
      </c>
      <c r="N33" s="370"/>
      <c r="O33" s="370">
        <v>19450803893</v>
      </c>
      <c r="P33" s="370"/>
      <c r="Q33" s="370">
        <v>47085227438</v>
      </c>
      <c r="R33" s="370"/>
      <c r="S33" s="370">
        <v>66536031331</v>
      </c>
      <c r="U33" s="372">
        <v>3.0429219453697164E-2</v>
      </c>
      <c r="V33" s="380"/>
      <c r="W33" s="380"/>
    </row>
    <row r="34" spans="1:23" ht="18.75">
      <c r="A34" s="304" t="s">
        <v>48</v>
      </c>
      <c r="C34" s="370">
        <v>0</v>
      </c>
      <c r="D34" s="370"/>
      <c r="E34" s="370">
        <v>-2117326500</v>
      </c>
      <c r="F34" s="370"/>
      <c r="G34" s="370">
        <v>0</v>
      </c>
      <c r="H34" s="370"/>
      <c r="I34" s="370">
        <v>-2117326500</v>
      </c>
      <c r="K34" s="372">
        <v>0.10304600585878548</v>
      </c>
      <c r="M34" s="370">
        <v>0</v>
      </c>
      <c r="N34" s="370"/>
      <c r="O34" s="370">
        <v>14514648707</v>
      </c>
      <c r="P34" s="370"/>
      <c r="Q34" s="370">
        <v>0</v>
      </c>
      <c r="R34" s="370"/>
      <c r="S34" s="370">
        <v>14514648707</v>
      </c>
      <c r="U34" s="372">
        <v>6.6380489182084005E-3</v>
      </c>
      <c r="V34" s="380"/>
      <c r="W34" s="380"/>
    </row>
    <row r="35" spans="1:23" ht="30">
      <c r="A35" s="305" t="s">
        <v>49</v>
      </c>
      <c r="C35" s="370">
        <v>0</v>
      </c>
      <c r="D35" s="370"/>
      <c r="E35" s="370">
        <v>919478250</v>
      </c>
      <c r="F35" s="370"/>
      <c r="G35" s="370">
        <v>0</v>
      </c>
      <c r="H35" s="370"/>
      <c r="I35" s="370">
        <v>919478250</v>
      </c>
      <c r="K35" s="372">
        <v>-4.4749149994828777E-2</v>
      </c>
      <c r="M35" s="370">
        <v>0</v>
      </c>
      <c r="N35" s="370"/>
      <c r="O35" s="370">
        <v>919478250</v>
      </c>
      <c r="P35" s="370"/>
      <c r="Q35" s="370">
        <v>0</v>
      </c>
      <c r="R35" s="370"/>
      <c r="S35" s="370">
        <v>919478250</v>
      </c>
      <c r="U35" s="372">
        <v>4.2050908195835905E-4</v>
      </c>
      <c r="V35" s="380"/>
      <c r="W35" s="380"/>
    </row>
    <row r="36" spans="1:23" ht="18.75">
      <c r="A36" s="306" t="s">
        <v>50</v>
      </c>
      <c r="C36" s="370">
        <v>0</v>
      </c>
      <c r="D36" s="370"/>
      <c r="E36" s="370">
        <v>429429600</v>
      </c>
      <c r="F36" s="370"/>
      <c r="G36" s="370">
        <v>0</v>
      </c>
      <c r="H36" s="370"/>
      <c r="I36" s="370">
        <v>429429600</v>
      </c>
      <c r="K36" s="372">
        <v>-2.0899471610795931E-2</v>
      </c>
      <c r="M36" s="370">
        <v>2592000000</v>
      </c>
      <c r="N36" s="370"/>
      <c r="O36" s="370">
        <v>23718862560</v>
      </c>
      <c r="P36" s="370"/>
      <c r="Q36" s="370">
        <v>0</v>
      </c>
      <c r="R36" s="370"/>
      <c r="S36" s="370">
        <v>26310862560</v>
      </c>
      <c r="U36" s="372">
        <v>1.203286392107498E-2</v>
      </c>
      <c r="V36" s="380"/>
      <c r="W36" s="380"/>
    </row>
    <row r="37" spans="1:23" ht="18.75">
      <c r="A37" s="307" t="s">
        <v>51</v>
      </c>
      <c r="C37" s="370">
        <v>0</v>
      </c>
      <c r="D37" s="370"/>
      <c r="E37" s="370">
        <v>-50027093850</v>
      </c>
      <c r="F37" s="370"/>
      <c r="G37" s="370">
        <v>43895155380</v>
      </c>
      <c r="H37" s="370"/>
      <c r="I37" s="370">
        <v>-6131938470</v>
      </c>
      <c r="K37" s="372">
        <v>0.2984290649105521</v>
      </c>
      <c r="M37" s="370">
        <v>0</v>
      </c>
      <c r="N37" s="370"/>
      <c r="O37" s="370">
        <v>0</v>
      </c>
      <c r="P37" s="370"/>
      <c r="Q37" s="370">
        <v>43895155380</v>
      </c>
      <c r="R37" s="370"/>
      <c r="S37" s="370">
        <v>43895155380</v>
      </c>
      <c r="U37" s="372">
        <v>2.0074766848768119E-2</v>
      </c>
      <c r="V37" s="380"/>
      <c r="W37" s="380"/>
    </row>
    <row r="38" spans="1:23" ht="18.75">
      <c r="A38" s="308" t="s">
        <v>52</v>
      </c>
      <c r="C38" s="370">
        <v>0</v>
      </c>
      <c r="D38" s="370"/>
      <c r="E38" s="370">
        <v>-8505232908</v>
      </c>
      <c r="F38" s="370"/>
      <c r="G38" s="370">
        <v>0</v>
      </c>
      <c r="H38" s="370"/>
      <c r="I38" s="370">
        <v>-8505232908</v>
      </c>
      <c r="K38" s="372">
        <v>0.41393251351083693</v>
      </c>
      <c r="M38" s="370">
        <v>0</v>
      </c>
      <c r="N38" s="370"/>
      <c r="O38" s="370">
        <v>40141263419</v>
      </c>
      <c r="P38" s="370"/>
      <c r="Q38" s="370">
        <v>22495955348</v>
      </c>
      <c r="R38" s="370"/>
      <c r="S38" s="370">
        <v>62637218767</v>
      </c>
      <c r="U38" s="372">
        <v>2.8646158144726173E-2</v>
      </c>
      <c r="V38" s="380"/>
      <c r="W38" s="380"/>
    </row>
    <row r="39" spans="1:23" ht="18.75">
      <c r="A39" s="309" t="s">
        <v>53</v>
      </c>
      <c r="C39" s="370">
        <v>0</v>
      </c>
      <c r="D39" s="370"/>
      <c r="E39" s="370">
        <v>-7269348622</v>
      </c>
      <c r="F39" s="370"/>
      <c r="G39" s="370">
        <v>11952204302</v>
      </c>
      <c r="H39" s="370"/>
      <c r="I39" s="370">
        <v>4682855680</v>
      </c>
      <c r="K39" s="372">
        <v>-0.22790513122899417</v>
      </c>
      <c r="M39" s="370">
        <v>0</v>
      </c>
      <c r="N39" s="370"/>
      <c r="O39" s="370">
        <v>47961316839</v>
      </c>
      <c r="P39" s="370"/>
      <c r="Q39" s="370">
        <v>11952190919</v>
      </c>
      <c r="R39" s="370"/>
      <c r="S39" s="370">
        <v>59913507758</v>
      </c>
      <c r="U39" s="372">
        <v>2.7400511261926646E-2</v>
      </c>
      <c r="V39" s="380"/>
      <c r="W39" s="380"/>
    </row>
    <row r="40" spans="1:23" ht="18.75">
      <c r="A40" s="310" t="s">
        <v>54</v>
      </c>
      <c r="C40" s="370">
        <v>0</v>
      </c>
      <c r="D40" s="370"/>
      <c r="E40" s="370">
        <v>-12057536238</v>
      </c>
      <c r="F40" s="370"/>
      <c r="G40" s="370">
        <v>0</v>
      </c>
      <c r="H40" s="370"/>
      <c r="I40" s="370">
        <v>-12057536238</v>
      </c>
      <c r="K40" s="372">
        <v>0.586815944458007</v>
      </c>
      <c r="M40" s="370">
        <v>0</v>
      </c>
      <c r="N40" s="370"/>
      <c r="O40" s="370">
        <v>30536402442</v>
      </c>
      <c r="P40" s="370"/>
      <c r="Q40" s="370">
        <v>0</v>
      </c>
      <c r="R40" s="370"/>
      <c r="S40" s="370">
        <v>30536402442</v>
      </c>
      <c r="U40" s="372">
        <v>1.3965348889107941E-2</v>
      </c>
      <c r="V40" s="380"/>
      <c r="W40" s="380"/>
    </row>
    <row r="41" spans="1:23" ht="18.75">
      <c r="A41" s="311" t="s">
        <v>55</v>
      </c>
      <c r="C41" s="370">
        <v>0</v>
      </c>
      <c r="D41" s="370"/>
      <c r="E41" s="370">
        <v>-234616714</v>
      </c>
      <c r="F41" s="370"/>
      <c r="G41" s="370">
        <v>233450710</v>
      </c>
      <c r="H41" s="370"/>
      <c r="I41" s="370">
        <v>-1166004</v>
      </c>
      <c r="K41" s="372">
        <v>5.6747060510208183E-5</v>
      </c>
      <c r="M41" s="370">
        <v>0</v>
      </c>
      <c r="N41" s="370"/>
      <c r="O41" s="370">
        <v>0</v>
      </c>
      <c r="P41" s="370"/>
      <c r="Q41" s="370">
        <v>7799290200</v>
      </c>
      <c r="R41" s="370"/>
      <c r="S41" s="370">
        <v>7799290200</v>
      </c>
      <c r="U41" s="372">
        <v>3.5668841127333099E-3</v>
      </c>
      <c r="V41" s="380"/>
      <c r="W41" s="380"/>
    </row>
    <row r="42" spans="1:23" ht="18.75">
      <c r="A42" s="312" t="s">
        <v>56</v>
      </c>
      <c r="C42" s="370">
        <v>0</v>
      </c>
      <c r="D42" s="370"/>
      <c r="E42" s="370">
        <v>-11365951562</v>
      </c>
      <c r="F42" s="370"/>
      <c r="G42" s="370">
        <v>14781494533</v>
      </c>
      <c r="H42" s="370"/>
      <c r="I42" s="370">
        <v>3415542971</v>
      </c>
      <c r="K42" s="372">
        <v>-0.16622758039470983</v>
      </c>
      <c r="M42" s="370">
        <v>0</v>
      </c>
      <c r="N42" s="370"/>
      <c r="O42" s="370">
        <v>64373302791</v>
      </c>
      <c r="P42" s="370"/>
      <c r="Q42" s="370">
        <v>30663540845</v>
      </c>
      <c r="R42" s="370"/>
      <c r="S42" s="370">
        <v>95036843636</v>
      </c>
      <c r="U42" s="372">
        <v>4.3463622842187383E-2</v>
      </c>
      <c r="V42" s="380"/>
      <c r="W42" s="380"/>
    </row>
    <row r="43" spans="1:23" ht="18.75">
      <c r="A43" s="313" t="s">
        <v>182</v>
      </c>
      <c r="C43" s="370">
        <v>0</v>
      </c>
      <c r="D43" s="370"/>
      <c r="E43" s="370">
        <v>-20374867668</v>
      </c>
      <c r="F43" s="370"/>
      <c r="G43" s="370">
        <v>1427375661</v>
      </c>
      <c r="H43" s="370"/>
      <c r="I43" s="370">
        <v>-18947492007</v>
      </c>
      <c r="K43" s="372">
        <v>0.92213618086894633</v>
      </c>
      <c r="M43" s="370">
        <v>29580000000</v>
      </c>
      <c r="N43" s="370"/>
      <c r="O43" s="370">
        <v>35792467611</v>
      </c>
      <c r="P43" s="370"/>
      <c r="Q43" s="370">
        <v>14239389608</v>
      </c>
      <c r="R43" s="370"/>
      <c r="S43" s="370">
        <v>79611857219</v>
      </c>
      <c r="U43" s="372">
        <v>3.640924512587617E-2</v>
      </c>
      <c r="V43" s="380"/>
      <c r="W43" s="380"/>
    </row>
    <row r="44" spans="1:23" ht="18.75">
      <c r="A44" s="314" t="s">
        <v>58</v>
      </c>
      <c r="C44" s="370">
        <v>0</v>
      </c>
      <c r="D44" s="370"/>
      <c r="E44" s="370">
        <v>-2363671493</v>
      </c>
      <c r="F44" s="370"/>
      <c r="G44" s="370">
        <v>4541043213</v>
      </c>
      <c r="H44" s="370"/>
      <c r="I44" s="370">
        <v>2177371720</v>
      </c>
      <c r="K44" s="372">
        <v>-0.10596828548448897</v>
      </c>
      <c r="M44" s="370">
        <v>0</v>
      </c>
      <c r="N44" s="370"/>
      <c r="O44" s="370">
        <v>0</v>
      </c>
      <c r="P44" s="370"/>
      <c r="Q44" s="370">
        <v>4761098428</v>
      </c>
      <c r="R44" s="370"/>
      <c r="S44" s="370">
        <v>4761098428</v>
      </c>
      <c r="U44" s="372">
        <v>2.1774143423965346E-3</v>
      </c>
      <c r="V44" s="380"/>
      <c r="W44" s="380"/>
    </row>
    <row r="45" spans="1:23" ht="18.75">
      <c r="A45" s="315" t="s">
        <v>183</v>
      </c>
      <c r="C45" s="370">
        <v>0</v>
      </c>
      <c r="D45" s="370"/>
      <c r="E45" s="370">
        <v>-971443705</v>
      </c>
      <c r="F45" s="370"/>
      <c r="G45" s="370">
        <v>1246191833</v>
      </c>
      <c r="H45" s="370"/>
      <c r="I45" s="370">
        <v>274748128</v>
      </c>
      <c r="K45" s="372">
        <v>-1.3371436671471473E-2</v>
      </c>
      <c r="M45" s="370">
        <v>0</v>
      </c>
      <c r="N45" s="370"/>
      <c r="O45" s="370">
        <v>1642642783</v>
      </c>
      <c r="P45" s="370"/>
      <c r="Q45" s="370">
        <v>3226407538</v>
      </c>
      <c r="R45" s="370"/>
      <c r="S45" s="370">
        <v>4869050321</v>
      </c>
      <c r="U45" s="372">
        <v>2.2267844622673384E-3</v>
      </c>
      <c r="V45" s="380"/>
      <c r="W45" s="380"/>
    </row>
    <row r="46" spans="1:23" ht="18.75">
      <c r="A46" s="316" t="s">
        <v>59</v>
      </c>
      <c r="C46" s="370">
        <v>0</v>
      </c>
      <c r="D46" s="370"/>
      <c r="E46" s="370">
        <v>-13861980935</v>
      </c>
      <c r="F46" s="370"/>
      <c r="G46" s="370">
        <v>18736024468</v>
      </c>
      <c r="H46" s="370"/>
      <c r="I46" s="370">
        <v>4874043533</v>
      </c>
      <c r="K46" s="372">
        <v>-0.2372098580249638</v>
      </c>
      <c r="M46" s="370">
        <v>0</v>
      </c>
      <c r="N46" s="370"/>
      <c r="O46" s="370">
        <v>0</v>
      </c>
      <c r="P46" s="370"/>
      <c r="Q46" s="370">
        <v>19353655653</v>
      </c>
      <c r="R46" s="370"/>
      <c r="S46" s="370">
        <v>19353655653</v>
      </c>
      <c r="U46" s="372">
        <v>8.8510935100218364E-3</v>
      </c>
      <c r="V46" s="380"/>
      <c r="W46" s="380"/>
    </row>
    <row r="47" spans="1:23" ht="18.75">
      <c r="A47" s="317" t="s">
        <v>60</v>
      </c>
      <c r="C47" s="370">
        <v>0</v>
      </c>
      <c r="D47" s="370"/>
      <c r="E47" s="370">
        <v>-9469998886</v>
      </c>
      <c r="F47" s="370"/>
      <c r="G47" s="370">
        <v>7620444004</v>
      </c>
      <c r="H47" s="370"/>
      <c r="I47" s="370">
        <v>-1849554882</v>
      </c>
      <c r="K47" s="372">
        <v>9.0014101843394159E-2</v>
      </c>
      <c r="M47" s="370">
        <v>0</v>
      </c>
      <c r="N47" s="370"/>
      <c r="O47" s="370">
        <v>0</v>
      </c>
      <c r="P47" s="370"/>
      <c r="Q47" s="370">
        <v>7620444004</v>
      </c>
      <c r="R47" s="370"/>
      <c r="S47" s="370">
        <v>7620444004</v>
      </c>
      <c r="U47" s="372">
        <v>3.4850915856216524E-3</v>
      </c>
      <c r="V47" s="380"/>
      <c r="W47" s="380"/>
    </row>
    <row r="48" spans="1:23" ht="18.75">
      <c r="A48" s="318" t="s">
        <v>184</v>
      </c>
      <c r="C48" s="370">
        <v>0</v>
      </c>
      <c r="D48" s="370"/>
      <c r="E48" s="370">
        <v>3029717618</v>
      </c>
      <c r="F48" s="370"/>
      <c r="G48" s="370">
        <v>0</v>
      </c>
      <c r="H48" s="370"/>
      <c r="I48" s="370">
        <v>3029717618</v>
      </c>
      <c r="K48" s="372">
        <v>-0.14745023944814067</v>
      </c>
      <c r="M48" s="370">
        <v>0</v>
      </c>
      <c r="N48" s="370"/>
      <c r="O48" s="370">
        <v>114488237566</v>
      </c>
      <c r="P48" s="370"/>
      <c r="Q48" s="370">
        <v>13123994842</v>
      </c>
      <c r="R48" s="370"/>
      <c r="S48" s="370">
        <v>127612232408</v>
      </c>
      <c r="U48" s="372">
        <v>5.836147042797895E-2</v>
      </c>
      <c r="V48" s="380"/>
      <c r="W48" s="380"/>
    </row>
    <row r="49" spans="1:23" ht="18.75">
      <c r="A49" s="319" t="s">
        <v>61</v>
      </c>
      <c r="C49" s="370">
        <v>0</v>
      </c>
      <c r="D49" s="370"/>
      <c r="E49" s="370">
        <v>-1516918026</v>
      </c>
      <c r="F49" s="370"/>
      <c r="G49" s="370">
        <v>0</v>
      </c>
      <c r="H49" s="370"/>
      <c r="I49" s="370">
        <v>-1516918026</v>
      </c>
      <c r="K49" s="372">
        <v>7.3825337657887583E-2</v>
      </c>
      <c r="M49" s="370">
        <v>0</v>
      </c>
      <c r="N49" s="370"/>
      <c r="O49" s="370">
        <v>-1516918026</v>
      </c>
      <c r="P49" s="370"/>
      <c r="Q49" s="370">
        <v>28145861658</v>
      </c>
      <c r="R49" s="370"/>
      <c r="S49" s="370">
        <v>26628943632</v>
      </c>
      <c r="U49" s="372">
        <v>1.2178333353957215E-2</v>
      </c>
      <c r="V49" s="380"/>
      <c r="W49" s="380"/>
    </row>
    <row r="50" spans="1:23" ht="18.75">
      <c r="A50" s="320" t="s">
        <v>185</v>
      </c>
      <c r="C50" s="370">
        <v>0</v>
      </c>
      <c r="D50" s="370"/>
      <c r="E50" s="370">
        <v>-4125145072</v>
      </c>
      <c r="F50" s="370"/>
      <c r="G50" s="370">
        <v>0</v>
      </c>
      <c r="H50" s="370"/>
      <c r="I50" s="370">
        <v>-4125145072</v>
      </c>
      <c r="K50" s="372">
        <v>0.20076248195904225</v>
      </c>
      <c r="M50" s="370">
        <v>0</v>
      </c>
      <c r="N50" s="370"/>
      <c r="O50" s="370">
        <v>5076085837</v>
      </c>
      <c r="P50" s="370"/>
      <c r="Q50" s="370">
        <v>0</v>
      </c>
      <c r="R50" s="370"/>
      <c r="S50" s="370">
        <v>5076085837</v>
      </c>
      <c r="U50" s="372">
        <v>2.3214689366047522E-3</v>
      </c>
      <c r="V50" s="380"/>
      <c r="W50" s="380"/>
    </row>
    <row r="51" spans="1:23" ht="18.75">
      <c r="A51" s="321" t="s">
        <v>63</v>
      </c>
      <c r="C51" s="370">
        <v>3150000000</v>
      </c>
      <c r="D51" s="370"/>
      <c r="E51" s="370">
        <v>-7676876266</v>
      </c>
      <c r="F51" s="370"/>
      <c r="G51" s="370">
        <v>4859280516</v>
      </c>
      <c r="H51" s="370"/>
      <c r="I51" s="370">
        <v>332404250</v>
      </c>
      <c r="K51" s="372">
        <v>-1.6177443721119626E-2</v>
      </c>
      <c r="M51" s="370">
        <v>3150000000</v>
      </c>
      <c r="N51" s="370"/>
      <c r="O51" s="370">
        <v>4331373775</v>
      </c>
      <c r="P51" s="370"/>
      <c r="Q51" s="370">
        <v>4859280516</v>
      </c>
      <c r="R51" s="370"/>
      <c r="S51" s="370">
        <v>12340654291</v>
      </c>
      <c r="U51" s="372">
        <v>5.6438063724442581E-3</v>
      </c>
      <c r="V51" s="380"/>
      <c r="W51" s="380"/>
    </row>
    <row r="52" spans="1:23" ht="18.75">
      <c r="A52" s="322" t="s">
        <v>64</v>
      </c>
      <c r="C52" s="370">
        <v>13328994000</v>
      </c>
      <c r="D52" s="370"/>
      <c r="E52" s="370">
        <v>-5552249575</v>
      </c>
      <c r="F52" s="370"/>
      <c r="G52" s="370">
        <v>0</v>
      </c>
      <c r="H52" s="370"/>
      <c r="I52" s="370">
        <v>7776744425</v>
      </c>
      <c r="K52" s="372">
        <v>-0.37847844986629475</v>
      </c>
      <c r="M52" s="370">
        <v>13328994000</v>
      </c>
      <c r="N52" s="370"/>
      <c r="O52" s="370">
        <v>50373091299</v>
      </c>
      <c r="P52" s="370"/>
      <c r="Q52" s="370">
        <v>0</v>
      </c>
      <c r="R52" s="370"/>
      <c r="S52" s="370">
        <v>63702085299</v>
      </c>
      <c r="U52" s="372">
        <v>2.9133158297018524E-2</v>
      </c>
      <c r="V52" s="380"/>
      <c r="W52" s="380"/>
    </row>
    <row r="53" spans="1:23" ht="18.75">
      <c r="A53" s="323" t="s">
        <v>65</v>
      </c>
      <c r="C53" s="370">
        <v>0</v>
      </c>
      <c r="D53" s="370"/>
      <c r="E53" s="370">
        <v>419596558</v>
      </c>
      <c r="F53" s="370"/>
      <c r="G53" s="370">
        <v>0</v>
      </c>
      <c r="H53" s="370"/>
      <c r="I53" s="370">
        <v>419596558</v>
      </c>
      <c r="K53" s="372">
        <v>-2.0420917309632795E-2</v>
      </c>
      <c r="M53" s="370">
        <v>0</v>
      </c>
      <c r="N53" s="370"/>
      <c r="O53" s="370">
        <v>419596558</v>
      </c>
      <c r="P53" s="370"/>
      <c r="Q53" s="370">
        <v>0</v>
      </c>
      <c r="R53" s="370"/>
      <c r="S53" s="370">
        <v>419596558</v>
      </c>
      <c r="U53" s="372">
        <v>1.9189596208226499E-4</v>
      </c>
      <c r="V53" s="380"/>
      <c r="W53" s="380"/>
    </row>
    <row r="54" spans="1:23" ht="30">
      <c r="A54" s="324" t="s">
        <v>66</v>
      </c>
      <c r="C54" s="370">
        <v>0</v>
      </c>
      <c r="D54" s="370"/>
      <c r="E54" s="370">
        <v>-951259841</v>
      </c>
      <c r="F54" s="370"/>
      <c r="G54" s="370">
        <v>0</v>
      </c>
      <c r="H54" s="370"/>
      <c r="I54" s="370">
        <v>-951259841</v>
      </c>
      <c r="K54" s="372">
        <v>4.629589586155624E-2</v>
      </c>
      <c r="M54" s="370">
        <v>0</v>
      </c>
      <c r="N54" s="370"/>
      <c r="O54" s="370">
        <v>-951259841</v>
      </c>
      <c r="P54" s="370"/>
      <c r="Q54" s="370">
        <v>0</v>
      </c>
      <c r="R54" s="370"/>
      <c r="S54" s="370">
        <v>-951259841</v>
      </c>
      <c r="U54" s="372">
        <v>-4.3504389847477589E-4</v>
      </c>
      <c r="V54" s="380"/>
      <c r="W54" s="380"/>
    </row>
    <row r="55" spans="1:23" ht="18.75">
      <c r="A55" s="325" t="s">
        <v>67</v>
      </c>
      <c r="C55" s="370">
        <v>0</v>
      </c>
      <c r="D55" s="370"/>
      <c r="E55" s="370">
        <v>-2731163777</v>
      </c>
      <c r="F55" s="370"/>
      <c r="G55" s="370">
        <v>0</v>
      </c>
      <c r="H55" s="370"/>
      <c r="I55" s="370">
        <v>-2731163777</v>
      </c>
      <c r="K55" s="372">
        <v>0.13292022678885126</v>
      </c>
      <c r="M55" s="370">
        <v>0</v>
      </c>
      <c r="N55" s="370"/>
      <c r="O55" s="370">
        <v>9031789176</v>
      </c>
      <c r="P55" s="370"/>
      <c r="Q55" s="370">
        <v>28633552916</v>
      </c>
      <c r="R55" s="370"/>
      <c r="S55" s="370">
        <v>37665342092</v>
      </c>
      <c r="U55" s="372">
        <v>1.7225658600140307E-2</v>
      </c>
      <c r="V55" s="380"/>
      <c r="W55" s="380"/>
    </row>
    <row r="56" spans="1:23" ht="18.75">
      <c r="A56" s="326" t="s">
        <v>151</v>
      </c>
      <c r="C56" s="370">
        <v>0</v>
      </c>
      <c r="D56" s="370"/>
      <c r="E56" s="370">
        <v>0</v>
      </c>
      <c r="F56" s="370"/>
      <c r="G56" s="370">
        <v>0</v>
      </c>
      <c r="H56" s="370"/>
      <c r="I56" s="370">
        <v>0</v>
      </c>
      <c r="K56" s="377">
        <v>0</v>
      </c>
      <c r="L56" s="1"/>
      <c r="M56" s="370">
        <v>0</v>
      </c>
      <c r="N56" s="370"/>
      <c r="O56" s="370">
        <v>0</v>
      </c>
      <c r="P56" s="370"/>
      <c r="Q56" s="370">
        <v>-680050925</v>
      </c>
      <c r="R56" s="370"/>
      <c r="S56" s="370">
        <v>-680050925</v>
      </c>
      <c r="U56" s="372">
        <v>-3.1101071738965318E-4</v>
      </c>
      <c r="V56" s="380"/>
      <c r="W56" s="380"/>
    </row>
    <row r="57" spans="1:23" ht="18.75">
      <c r="A57" s="327" t="s">
        <v>152</v>
      </c>
      <c r="C57" s="370">
        <v>0</v>
      </c>
      <c r="D57" s="370"/>
      <c r="E57" s="370">
        <v>0</v>
      </c>
      <c r="F57" s="370"/>
      <c r="G57" s="370">
        <v>0</v>
      </c>
      <c r="H57" s="370"/>
      <c r="I57" s="370">
        <v>0</v>
      </c>
      <c r="K57" s="377">
        <v>0</v>
      </c>
      <c r="L57" s="1"/>
      <c r="M57" s="370">
        <v>0</v>
      </c>
      <c r="N57" s="370"/>
      <c r="O57" s="370">
        <v>0</v>
      </c>
      <c r="P57" s="370"/>
      <c r="Q57" s="370">
        <v>35076944130</v>
      </c>
      <c r="R57" s="370"/>
      <c r="S57" s="370">
        <v>35076944130</v>
      </c>
      <c r="U57" s="372">
        <v>1.604189503559323E-2</v>
      </c>
      <c r="V57" s="380"/>
      <c r="W57" s="380"/>
    </row>
    <row r="58" spans="1:23" ht="30">
      <c r="A58" s="328" t="s">
        <v>154</v>
      </c>
      <c r="C58" s="370">
        <v>0</v>
      </c>
      <c r="D58" s="370"/>
      <c r="E58" s="370">
        <v>0</v>
      </c>
      <c r="F58" s="370"/>
      <c r="G58" s="370">
        <v>0</v>
      </c>
      <c r="H58" s="370"/>
      <c r="I58" s="370">
        <v>0</v>
      </c>
      <c r="K58" s="377">
        <v>0</v>
      </c>
      <c r="L58" s="1"/>
      <c r="M58" s="370">
        <v>0</v>
      </c>
      <c r="N58" s="370"/>
      <c r="O58" s="370">
        <v>0</v>
      </c>
      <c r="P58" s="370"/>
      <c r="Q58" s="370">
        <v>53047564</v>
      </c>
      <c r="R58" s="370"/>
      <c r="S58" s="370">
        <v>53047564</v>
      </c>
      <c r="U58" s="372">
        <v>2.4260478633145807E-5</v>
      </c>
      <c r="V58" s="380"/>
      <c r="W58" s="380"/>
    </row>
    <row r="59" spans="1:23" ht="30">
      <c r="A59" s="329" t="s">
        <v>186</v>
      </c>
      <c r="C59" s="370">
        <v>0</v>
      </c>
      <c r="D59" s="370"/>
      <c r="E59" s="370">
        <v>0</v>
      </c>
      <c r="F59" s="370"/>
      <c r="G59" s="370">
        <v>0</v>
      </c>
      <c r="H59" s="370"/>
      <c r="I59" s="370">
        <v>0</v>
      </c>
      <c r="K59" s="377">
        <v>0</v>
      </c>
      <c r="L59" s="1"/>
      <c r="M59" s="370">
        <v>0</v>
      </c>
      <c r="N59" s="370"/>
      <c r="O59" s="370">
        <v>183077</v>
      </c>
      <c r="P59" s="370"/>
      <c r="Q59" s="370">
        <v>0</v>
      </c>
      <c r="R59" s="370"/>
      <c r="S59" s="370">
        <v>183077</v>
      </c>
      <c r="U59" s="372">
        <v>8.3727419542213759E-8</v>
      </c>
      <c r="V59" s="380"/>
      <c r="W59" s="380"/>
    </row>
    <row r="60" spans="1:23" ht="30">
      <c r="A60" s="330" t="s">
        <v>187</v>
      </c>
      <c r="C60" s="370">
        <v>0</v>
      </c>
      <c r="D60" s="370"/>
      <c r="E60" s="370">
        <v>0</v>
      </c>
      <c r="F60" s="370"/>
      <c r="G60" s="370">
        <v>0</v>
      </c>
      <c r="H60" s="370"/>
      <c r="I60" s="370">
        <v>0</v>
      </c>
      <c r="K60" s="377">
        <v>0</v>
      </c>
      <c r="L60" s="1"/>
      <c r="M60" s="370">
        <v>0</v>
      </c>
      <c r="N60" s="370"/>
      <c r="O60" s="370">
        <v>370512</v>
      </c>
      <c r="P60" s="370"/>
      <c r="Q60" s="370">
        <v>0</v>
      </c>
      <c r="R60" s="370"/>
      <c r="S60" s="370">
        <v>370512</v>
      </c>
      <c r="U60" s="372">
        <v>1.6944790262799095E-7</v>
      </c>
      <c r="V60" s="380"/>
      <c r="W60" s="380"/>
    </row>
    <row r="61" spans="1:23" ht="30">
      <c r="A61" s="331" t="s">
        <v>187</v>
      </c>
      <c r="C61" s="370">
        <v>0</v>
      </c>
      <c r="D61" s="370"/>
      <c r="E61" s="370">
        <v>0</v>
      </c>
      <c r="F61" s="370"/>
      <c r="G61" s="370">
        <v>0</v>
      </c>
      <c r="H61" s="370"/>
      <c r="I61" s="370">
        <v>0</v>
      </c>
      <c r="K61" s="377">
        <v>0</v>
      </c>
      <c r="L61" s="1"/>
      <c r="M61" s="370">
        <v>0</v>
      </c>
      <c r="N61" s="370"/>
      <c r="O61" s="370">
        <v>0</v>
      </c>
      <c r="P61" s="370"/>
      <c r="Q61" s="370">
        <v>86733611</v>
      </c>
      <c r="R61" s="370"/>
      <c r="S61" s="370">
        <v>86733611</v>
      </c>
      <c r="U61" s="372">
        <v>3.9666268491444399E-5</v>
      </c>
      <c r="V61" s="380"/>
      <c r="W61" s="380"/>
    </row>
    <row r="62" spans="1:23" ht="18.75">
      <c r="A62" s="332" t="s">
        <v>157</v>
      </c>
      <c r="C62" s="370">
        <v>0</v>
      </c>
      <c r="D62" s="370"/>
      <c r="E62" s="370">
        <v>0</v>
      </c>
      <c r="F62" s="370"/>
      <c r="G62" s="370">
        <v>0</v>
      </c>
      <c r="H62" s="370"/>
      <c r="I62" s="370">
        <v>0</v>
      </c>
      <c r="K62" s="377">
        <v>0</v>
      </c>
      <c r="L62" s="1"/>
      <c r="M62" s="370">
        <v>0</v>
      </c>
      <c r="N62" s="370"/>
      <c r="O62" s="370">
        <v>0</v>
      </c>
      <c r="P62" s="370"/>
      <c r="Q62" s="370">
        <v>49230303292</v>
      </c>
      <c r="R62" s="370"/>
      <c r="S62" s="370">
        <v>49230303292</v>
      </c>
      <c r="U62" s="372">
        <v>2.2514713797580858E-2</v>
      </c>
      <c r="V62" s="380"/>
      <c r="W62" s="380"/>
    </row>
    <row r="63" spans="1:23" ht="18.75">
      <c r="A63" s="333" t="s">
        <v>188</v>
      </c>
      <c r="C63" s="370">
        <v>0</v>
      </c>
      <c r="D63" s="370"/>
      <c r="E63" s="370">
        <v>0</v>
      </c>
      <c r="F63" s="370"/>
      <c r="G63" s="370">
        <v>0</v>
      </c>
      <c r="H63" s="370"/>
      <c r="I63" s="370">
        <v>0</v>
      </c>
      <c r="K63" s="377">
        <v>0</v>
      </c>
      <c r="L63" s="1"/>
      <c r="M63" s="370">
        <v>0</v>
      </c>
      <c r="N63" s="370"/>
      <c r="O63" s="370">
        <v>-481750</v>
      </c>
      <c r="P63" s="370"/>
      <c r="Q63" s="370">
        <v>0</v>
      </c>
      <c r="R63" s="370"/>
      <c r="S63" s="370">
        <v>-481750</v>
      </c>
      <c r="U63" s="372">
        <v>-2.2032087244417089E-7</v>
      </c>
      <c r="V63" s="380"/>
      <c r="W63" s="380"/>
    </row>
    <row r="64" spans="1:23" ht="18.75">
      <c r="A64" s="334" t="s">
        <v>158</v>
      </c>
      <c r="C64" s="370">
        <v>0</v>
      </c>
      <c r="D64" s="370"/>
      <c r="E64" s="370">
        <v>0</v>
      </c>
      <c r="F64" s="370"/>
      <c r="G64" s="370">
        <v>0</v>
      </c>
      <c r="H64" s="370"/>
      <c r="I64" s="370">
        <v>0</v>
      </c>
      <c r="K64" s="377">
        <v>0</v>
      </c>
      <c r="L64" s="1"/>
      <c r="M64" s="370">
        <v>0</v>
      </c>
      <c r="N64" s="370"/>
      <c r="O64" s="370">
        <v>0</v>
      </c>
      <c r="P64" s="370"/>
      <c r="Q64" s="370">
        <v>2794245000</v>
      </c>
      <c r="R64" s="370"/>
      <c r="S64" s="370">
        <v>2794245000</v>
      </c>
      <c r="U64" s="372">
        <v>1.2779045069491693E-3</v>
      </c>
      <c r="V64" s="380"/>
      <c r="W64" s="380"/>
    </row>
    <row r="65" spans="1:23" ht="30">
      <c r="A65" s="335" t="s">
        <v>189</v>
      </c>
      <c r="C65" s="370">
        <v>0</v>
      </c>
      <c r="D65" s="370"/>
      <c r="E65" s="370">
        <v>0</v>
      </c>
      <c r="F65" s="370"/>
      <c r="G65" s="370">
        <v>0</v>
      </c>
      <c r="H65" s="370"/>
      <c r="I65" s="370">
        <v>0</v>
      </c>
      <c r="K65" s="377">
        <v>0</v>
      </c>
      <c r="L65" s="1"/>
      <c r="M65" s="370">
        <v>0</v>
      </c>
      <c r="N65" s="370"/>
      <c r="O65" s="370">
        <v>0</v>
      </c>
      <c r="P65" s="370"/>
      <c r="Q65" s="370">
        <v>-160347307</v>
      </c>
      <c r="R65" s="370"/>
      <c r="S65" s="370">
        <v>-160347307</v>
      </c>
      <c r="U65" s="372">
        <v>-7.3332347840816421E-5</v>
      </c>
      <c r="V65" s="380"/>
      <c r="W65" s="380"/>
    </row>
    <row r="66" spans="1:23" ht="18.75">
      <c r="A66" s="336" t="s">
        <v>160</v>
      </c>
      <c r="C66" s="370">
        <v>0</v>
      </c>
      <c r="D66" s="370"/>
      <c r="E66" s="370">
        <v>0</v>
      </c>
      <c r="F66" s="370"/>
      <c r="G66" s="370">
        <v>0</v>
      </c>
      <c r="H66" s="370"/>
      <c r="I66" s="370">
        <v>0</v>
      </c>
      <c r="K66" s="377">
        <v>0</v>
      </c>
      <c r="L66" s="1"/>
      <c r="M66" s="370">
        <v>0</v>
      </c>
      <c r="N66" s="370"/>
      <c r="O66" s="370">
        <v>0</v>
      </c>
      <c r="P66" s="370"/>
      <c r="Q66" s="370">
        <v>4400221684</v>
      </c>
      <c r="R66" s="370"/>
      <c r="S66" s="370">
        <v>4400221684</v>
      </c>
      <c r="U66" s="372">
        <v>2.0123729742950471E-3</v>
      </c>
      <c r="V66" s="380"/>
      <c r="W66" s="380"/>
    </row>
    <row r="67" spans="1:23" ht="18.75">
      <c r="A67" s="337" t="s">
        <v>161</v>
      </c>
      <c r="C67" s="370">
        <v>0</v>
      </c>
      <c r="D67" s="370"/>
      <c r="E67" s="370">
        <v>0</v>
      </c>
      <c r="F67" s="370"/>
      <c r="G67" s="370">
        <v>0</v>
      </c>
      <c r="H67" s="370"/>
      <c r="I67" s="370">
        <v>0</v>
      </c>
      <c r="K67" s="377">
        <v>0</v>
      </c>
      <c r="L67" s="1"/>
      <c r="M67" s="370">
        <v>0</v>
      </c>
      <c r="N67" s="370"/>
      <c r="O67" s="370">
        <v>0</v>
      </c>
      <c r="P67" s="370"/>
      <c r="Q67" s="370">
        <v>20190078286</v>
      </c>
      <c r="R67" s="370"/>
      <c r="S67" s="370">
        <v>20190078286</v>
      </c>
      <c r="U67" s="372">
        <v>9.2336183968606753E-3</v>
      </c>
      <c r="V67" s="380"/>
      <c r="W67" s="380"/>
    </row>
    <row r="68" spans="1:23" ht="30">
      <c r="A68" s="338" t="s">
        <v>162</v>
      </c>
      <c r="C68" s="370">
        <v>0</v>
      </c>
      <c r="D68" s="370"/>
      <c r="E68" s="370">
        <v>0</v>
      </c>
      <c r="F68" s="370"/>
      <c r="G68" s="370">
        <v>0</v>
      </c>
      <c r="H68" s="370"/>
      <c r="I68" s="370">
        <v>0</v>
      </c>
      <c r="K68" s="377">
        <v>0</v>
      </c>
      <c r="L68" s="1"/>
      <c r="M68" s="370">
        <v>0</v>
      </c>
      <c r="N68" s="370"/>
      <c r="O68" s="370">
        <v>0</v>
      </c>
      <c r="P68" s="370"/>
      <c r="Q68" s="370">
        <v>1705128147</v>
      </c>
      <c r="R68" s="370"/>
      <c r="S68" s="370">
        <v>1705128147</v>
      </c>
      <c r="U68" s="372">
        <v>7.7981384738173842E-4</v>
      </c>
      <c r="V68" s="380"/>
      <c r="W68" s="380"/>
    </row>
    <row r="69" spans="1:23" ht="18.75">
      <c r="A69" s="339" t="s">
        <v>164</v>
      </c>
      <c r="C69" s="370">
        <v>0</v>
      </c>
      <c r="D69" s="370"/>
      <c r="E69" s="370">
        <v>0</v>
      </c>
      <c r="F69" s="370"/>
      <c r="G69" s="370">
        <v>0</v>
      </c>
      <c r="H69" s="370"/>
      <c r="I69" s="370">
        <v>0</v>
      </c>
      <c r="K69" s="377">
        <v>0</v>
      </c>
      <c r="L69" s="1"/>
      <c r="M69" s="370">
        <v>0</v>
      </c>
      <c r="N69" s="370"/>
      <c r="O69" s="370">
        <v>0</v>
      </c>
      <c r="P69" s="370"/>
      <c r="Q69" s="370">
        <v>49163704424</v>
      </c>
      <c r="R69" s="370"/>
      <c r="S69" s="370">
        <v>49163704424</v>
      </c>
      <c r="U69" s="372">
        <v>2.2484255840753555E-2</v>
      </c>
      <c r="V69" s="380"/>
      <c r="W69" s="380"/>
    </row>
    <row r="70" spans="1:23" ht="18.75">
      <c r="A70" s="340" t="s">
        <v>165</v>
      </c>
      <c r="C70" s="370">
        <v>0</v>
      </c>
      <c r="D70" s="370"/>
      <c r="E70" s="370">
        <v>0</v>
      </c>
      <c r="F70" s="370"/>
      <c r="G70" s="370">
        <v>0</v>
      </c>
      <c r="H70" s="370"/>
      <c r="I70" s="370">
        <v>0</v>
      </c>
      <c r="K70" s="377">
        <v>0</v>
      </c>
      <c r="L70" s="1"/>
      <c r="M70" s="370">
        <v>0</v>
      </c>
      <c r="N70" s="370"/>
      <c r="O70" s="370">
        <v>0</v>
      </c>
      <c r="P70" s="370"/>
      <c r="Q70" s="370">
        <v>1848221590</v>
      </c>
      <c r="R70" s="370"/>
      <c r="S70" s="370">
        <v>1848221590</v>
      </c>
      <c r="U70" s="372">
        <v>8.4525540877831388E-4</v>
      </c>
      <c r="V70" s="380"/>
      <c r="W70" s="380"/>
    </row>
    <row r="71" spans="1:23" ht="18.75">
      <c r="A71" s="341" t="s">
        <v>129</v>
      </c>
      <c r="C71" s="370">
        <v>0</v>
      </c>
      <c r="D71" s="370"/>
      <c r="E71" s="370">
        <v>0</v>
      </c>
      <c r="F71" s="370"/>
      <c r="G71" s="370">
        <v>0</v>
      </c>
      <c r="H71" s="370"/>
      <c r="I71" s="370">
        <v>0</v>
      </c>
      <c r="K71" s="377">
        <v>0</v>
      </c>
      <c r="L71" s="1"/>
      <c r="M71" s="370">
        <v>367500000</v>
      </c>
      <c r="N71" s="370"/>
      <c r="O71" s="370">
        <v>0</v>
      </c>
      <c r="P71" s="370"/>
      <c r="Q71" s="370">
        <v>-1043900160</v>
      </c>
      <c r="R71" s="370"/>
      <c r="S71" s="370">
        <v>-676400160</v>
      </c>
      <c r="U71" s="372">
        <v>-3.0934109677753356E-4</v>
      </c>
      <c r="V71" s="380"/>
      <c r="W71" s="380"/>
    </row>
    <row r="72" spans="1:23" ht="18.75">
      <c r="A72" s="342" t="s">
        <v>190</v>
      </c>
      <c r="C72" s="370">
        <v>0</v>
      </c>
      <c r="D72" s="370"/>
      <c r="E72" s="370">
        <v>0</v>
      </c>
      <c r="F72" s="370"/>
      <c r="G72" s="370">
        <v>0</v>
      </c>
      <c r="H72" s="370"/>
      <c r="I72" s="370">
        <v>0</v>
      </c>
      <c r="K72" s="377">
        <v>0</v>
      </c>
      <c r="L72" s="1"/>
      <c r="M72" s="370">
        <v>0</v>
      </c>
      <c r="N72" s="370"/>
      <c r="O72" s="370">
        <v>0</v>
      </c>
      <c r="P72" s="370"/>
      <c r="Q72" s="370">
        <v>21031213719</v>
      </c>
      <c r="R72" s="370"/>
      <c r="S72" s="370">
        <v>21031213719</v>
      </c>
      <c r="U72" s="372">
        <v>9.6182986095067896E-3</v>
      </c>
      <c r="V72" s="380"/>
      <c r="W72" s="380"/>
    </row>
    <row r="73" spans="1:23" ht="30">
      <c r="A73" s="343" t="s">
        <v>166</v>
      </c>
      <c r="C73" s="370">
        <v>0</v>
      </c>
      <c r="D73" s="370"/>
      <c r="E73" s="370">
        <v>0</v>
      </c>
      <c r="F73" s="370"/>
      <c r="G73" s="370">
        <v>0</v>
      </c>
      <c r="H73" s="370"/>
      <c r="I73" s="370">
        <v>0</v>
      </c>
      <c r="K73" s="377">
        <v>0</v>
      </c>
      <c r="L73" s="1"/>
      <c r="M73" s="370">
        <v>0</v>
      </c>
      <c r="N73" s="370"/>
      <c r="O73" s="370">
        <v>0</v>
      </c>
      <c r="P73" s="370"/>
      <c r="Q73" s="370">
        <v>-357207724</v>
      </c>
      <c r="R73" s="370"/>
      <c r="S73" s="370">
        <v>-357207724</v>
      </c>
      <c r="U73" s="372">
        <v>-1.633633988489395E-4</v>
      </c>
      <c r="V73" s="380"/>
      <c r="W73" s="380"/>
    </row>
    <row r="74" spans="1:23" ht="30">
      <c r="A74" s="344" t="s">
        <v>167</v>
      </c>
      <c r="C74" s="370">
        <v>0</v>
      </c>
      <c r="D74" s="370"/>
      <c r="E74" s="370">
        <v>0</v>
      </c>
      <c r="F74" s="370"/>
      <c r="G74" s="370">
        <v>0</v>
      </c>
      <c r="H74" s="370"/>
      <c r="I74" s="370">
        <v>0</v>
      </c>
      <c r="K74" s="377">
        <v>0</v>
      </c>
      <c r="L74" s="1"/>
      <c r="M74" s="370">
        <v>0</v>
      </c>
      <c r="N74" s="370"/>
      <c r="O74" s="370">
        <v>0</v>
      </c>
      <c r="P74" s="370"/>
      <c r="Q74" s="370">
        <v>-4836523901</v>
      </c>
      <c r="R74" s="370"/>
      <c r="S74" s="370">
        <v>-4836523901</v>
      </c>
      <c r="U74" s="372">
        <v>-2.2119090097880742E-3</v>
      </c>
      <c r="V74" s="380"/>
      <c r="W74" s="380"/>
    </row>
    <row r="75" spans="1:23" ht="18.75">
      <c r="A75" s="345" t="s">
        <v>168</v>
      </c>
      <c r="C75" s="370">
        <v>0</v>
      </c>
      <c r="D75" s="370"/>
      <c r="E75" s="370">
        <v>0</v>
      </c>
      <c r="F75" s="370"/>
      <c r="G75" s="370">
        <v>0</v>
      </c>
      <c r="H75" s="370"/>
      <c r="I75" s="370">
        <v>0</v>
      </c>
      <c r="K75" s="377">
        <v>0</v>
      </c>
      <c r="L75" s="1"/>
      <c r="M75" s="370">
        <v>0</v>
      </c>
      <c r="N75" s="370"/>
      <c r="O75" s="370">
        <v>0</v>
      </c>
      <c r="P75" s="370"/>
      <c r="Q75" s="370">
        <v>11257888006</v>
      </c>
      <c r="R75" s="370"/>
      <c r="S75" s="370">
        <v>11257888006</v>
      </c>
      <c r="U75" s="372">
        <v>5.148620046415542E-3</v>
      </c>
      <c r="V75" s="380"/>
      <c r="W75" s="380"/>
    </row>
    <row r="76" spans="1:23" ht="19.5" thickBot="1">
      <c r="A76" s="346" t="s">
        <v>68</v>
      </c>
      <c r="C76" s="376">
        <f>SUM(C9:$C$75)</f>
        <v>47967737000</v>
      </c>
      <c r="D76" s="370"/>
      <c r="E76" s="376">
        <f>SUM(E9:$E$75)</f>
        <v>-292146297429</v>
      </c>
      <c r="F76" s="370"/>
      <c r="G76" s="376">
        <f>SUM(G9:$G$75)</f>
        <v>223154553021</v>
      </c>
      <c r="H76" s="370"/>
      <c r="I76" s="376">
        <f>SUM(I9:$I$75)</f>
        <v>-21024007408</v>
      </c>
      <c r="K76" s="374">
        <f>SUM(K9:$K$75)</f>
        <v>1.0231959929372809</v>
      </c>
      <c r="M76" s="376">
        <f>SUM(M9:$M$75)</f>
        <v>97571887450</v>
      </c>
      <c r="N76" s="370"/>
      <c r="O76" s="376">
        <f>SUM(O9:$O$75)</f>
        <v>1316232312029</v>
      </c>
      <c r="P76" s="370"/>
      <c r="Q76" s="376">
        <f>SUM(Q9:$Q$75)</f>
        <v>765660604683</v>
      </c>
      <c r="R76" s="370"/>
      <c r="S76" s="376">
        <f>SUM(S9:$S$75)</f>
        <v>2179464804162</v>
      </c>
      <c r="U76" s="374">
        <f>SUM(U9:$U$75)</f>
        <v>0.99674434273863188</v>
      </c>
      <c r="V76" s="380"/>
      <c r="W76" s="380"/>
    </row>
    <row r="77" spans="1:23" ht="19.5" thickTop="1">
      <c r="C77" s="370"/>
      <c r="D77" s="370"/>
      <c r="E77" s="370"/>
      <c r="G77" s="370"/>
      <c r="I77" s="370"/>
      <c r="K77" s="375"/>
      <c r="M77" s="370"/>
      <c r="N77" s="370"/>
      <c r="O77" s="370"/>
      <c r="P77" s="370"/>
      <c r="Q77" s="370"/>
      <c r="R77" s="370"/>
      <c r="S77" s="370"/>
      <c r="U77" s="375"/>
      <c r="V77" s="380"/>
      <c r="W77" s="380"/>
    </row>
    <row r="78" spans="1:23">
      <c r="C78" s="484"/>
      <c r="D78" s="484"/>
      <c r="E78" s="484"/>
      <c r="F78" s="484"/>
      <c r="G78" s="484"/>
      <c r="H78" s="484"/>
      <c r="I78" s="484"/>
      <c r="J78" s="484"/>
      <c r="K78" s="484"/>
      <c r="L78" s="484"/>
      <c r="M78" s="484"/>
      <c r="N78" s="484"/>
      <c r="O78" s="484"/>
      <c r="P78" s="484"/>
      <c r="Q78" s="484"/>
      <c r="R78" s="484"/>
      <c r="S78" s="484"/>
      <c r="V78" s="380"/>
      <c r="W78" s="380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2023-05-27T10:13:00Z</dcterms:created>
  <dcterms:modified xsi:type="dcterms:W3CDTF">2023-05-29T07:08:04Z</dcterms:modified>
</cp:coreProperties>
</file>