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2\"/>
    </mc:Choice>
  </mc:AlternateContent>
  <xr:revisionPtr revIDLastSave="0" documentId="13_ncr:1_{2098CB0B-590D-4FF7-9B27-F408A469C162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8" l="1"/>
  <c r="G11" i="8"/>
  <c r="E14" i="16"/>
  <c r="C14" i="16"/>
  <c r="E15" i="15" l="1"/>
  <c r="M24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5" i="9"/>
  <c r="M26" i="9"/>
  <c r="M10" i="9"/>
  <c r="K27" i="9"/>
  <c r="I15" i="15" l="1"/>
  <c r="G13" i="15"/>
  <c r="U82" i="13"/>
  <c r="S82" i="13"/>
  <c r="Q82" i="13"/>
  <c r="O82" i="13"/>
  <c r="M82" i="13"/>
  <c r="K82" i="13"/>
  <c r="I82" i="13"/>
  <c r="G82" i="13"/>
  <c r="E82" i="13"/>
  <c r="C82" i="13"/>
  <c r="Q62" i="12"/>
  <c r="O62" i="12"/>
  <c r="M62" i="12"/>
  <c r="I62" i="12"/>
  <c r="G62" i="12"/>
  <c r="E62" i="12"/>
  <c r="Q60" i="11"/>
  <c r="O60" i="11"/>
  <c r="M60" i="11"/>
  <c r="I60" i="11"/>
  <c r="G60" i="11"/>
  <c r="E60" i="11"/>
  <c r="S15" i="10"/>
  <c r="Q15" i="10"/>
  <c r="O15" i="10"/>
  <c r="M15" i="10"/>
  <c r="K15" i="10"/>
  <c r="I15" i="10"/>
  <c r="S27" i="9"/>
  <c r="Q27" i="9"/>
  <c r="O27" i="9"/>
  <c r="M27" i="9"/>
  <c r="I27" i="9"/>
  <c r="E12" i="8"/>
  <c r="I11" i="8"/>
  <c r="I10" i="8"/>
  <c r="G10" i="8"/>
  <c r="I9" i="8"/>
  <c r="G9" i="8"/>
  <c r="G8" i="8"/>
  <c r="S17" i="6"/>
  <c r="Q17" i="6"/>
  <c r="O17" i="6"/>
  <c r="M17" i="6"/>
  <c r="K17" i="6"/>
  <c r="W61" i="2"/>
  <c r="U61" i="2"/>
  <c r="S61" i="2"/>
  <c r="M61" i="2"/>
  <c r="J61" i="2"/>
  <c r="G61" i="2"/>
  <c r="E61" i="2"/>
  <c r="I12" i="8" l="1"/>
  <c r="G12" i="8"/>
  <c r="K14" i="15"/>
  <c r="K9" i="15"/>
  <c r="G9" i="15"/>
  <c r="G10" i="15"/>
  <c r="K10" i="15"/>
  <c r="G11" i="15"/>
  <c r="K11" i="15"/>
  <c r="G12" i="15"/>
  <c r="K12" i="15"/>
  <c r="K13" i="15"/>
  <c r="G15" i="15" l="1"/>
  <c r="K15" i="15"/>
</calcChain>
</file>

<file path=xl/sharedStrings.xml><?xml version="1.0" encoding="utf-8"?>
<sst xmlns="http://schemas.openxmlformats.org/spreadsheetml/2006/main" count="505" uniqueCount="218">
  <si>
    <t>‫صندوق سرمايه گذاري رشد سامان</t>
  </si>
  <si>
    <t>‫صورت وضعیت پورتفوی</t>
  </si>
  <si>
    <t>‫برای ماه منتهی به 1402/03/31</t>
  </si>
  <si>
    <t>‫1- سرمایه گذاری ها</t>
  </si>
  <si>
    <t>‫1-1- سرمایه گذاری در سهام و حق تقدم سهام</t>
  </si>
  <si>
    <t>‫1402/02/31</t>
  </si>
  <si>
    <t>‫تغییرات طی دوره</t>
  </si>
  <si>
    <t>‫1402/03/31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</si>
  <si>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</si>
  <si>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</si>
  <si>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</si>
  <si>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</si>
  <si>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</si>
  <si>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</si>
  <si>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</si>
  <si>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</si>
  <si>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</si>
  <si>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‫آتيه دماوند</t>
  </si>
  <si>
    <t>‫ايران خودرو ديزل</t>
  </si>
  <si>
    <t>‫بانک سامان</t>
  </si>
  <si>
    <t>‫بهمن دیزل</t>
  </si>
  <si>
    <t>‫تامين سرمايه كيميا</t>
  </si>
  <si>
    <t>‫تامين سرمايه كيميا- (نماد قدیمی حذف شده)</t>
  </si>
  <si>
    <t>‫توسعه آذربايجان</t>
  </si>
  <si>
    <t>‫توليدات پتروشيمي قائد بصير</t>
  </si>
  <si>
    <t>‫حمل و نقل ريلي پارسيان</t>
  </si>
  <si>
    <t>‫داروسازي‌ اكسير</t>
  </si>
  <si>
    <t>‫دارويي تامين</t>
  </si>
  <si>
    <t>‫سايپا</t>
  </si>
  <si>
    <t>‫سرمايه سبحان</t>
  </si>
  <si>
    <t>‫سرمايه گذاري صبا تامين</t>
  </si>
  <si>
    <t>‫سرمايه گذاري صبا تامين (تقدم)</t>
  </si>
  <si>
    <t>‫سرمايه گذاري صدرتامين</t>
  </si>
  <si>
    <t>‫سرمايه گذاري صدرتامين (تقدم)</t>
  </si>
  <si>
    <t>‫سرمايه گذاري غدير</t>
  </si>
  <si>
    <t>‫سرمايه گذاري ملي ايران</t>
  </si>
  <si>
    <t>‫سرمايه گذاري پارس آريان</t>
  </si>
  <si>
    <t>‫سيمان صوفيان</t>
  </si>
  <si>
    <t>‫سينا دارو</t>
  </si>
  <si>
    <t>‫سپيد ماكيان</t>
  </si>
  <si>
    <t>‫شيشه رازي</t>
  </si>
  <si>
    <t>‫صنايع شيميايي كيمياگران امروز</t>
  </si>
  <si>
    <t>‫صندوق بازنشستگي</t>
  </si>
  <si>
    <t>‫صنعتي بهشهر</t>
  </si>
  <si>
    <t>‫غلتك سازان سپاهان</t>
  </si>
  <si>
    <t>‫فجر انرژي خليج فارس</t>
  </si>
  <si>
    <t>‫فولاد شاهرود</t>
  </si>
  <si>
    <t>‫فولاد مباركه</t>
  </si>
  <si>
    <t>‫فولاد هرمزگان</t>
  </si>
  <si>
    <t>‫قطعات اتومبيل</t>
  </si>
  <si>
    <t>‫كاشي الوند</t>
  </si>
  <si>
    <t>‫كشاورزي و دامپروري فجر اصفهان</t>
  </si>
  <si>
    <t>‫كوير تاير</t>
  </si>
  <si>
    <t>‫ملي مس</t>
  </si>
  <si>
    <t>‫نفت اصفهان</t>
  </si>
  <si>
    <t>‫نفت بندر عباس</t>
  </si>
  <si>
    <t>‫نفت بهران</t>
  </si>
  <si>
    <t>‫نفت تهران</t>
  </si>
  <si>
    <t>‫نفت و گاز پارسیان</t>
  </si>
  <si>
    <t>‫پتروشيمي تندگويان</t>
  </si>
  <si>
    <t>‫پتروشیمی تامین</t>
  </si>
  <si>
    <t>‫پخش رازي</t>
  </si>
  <si>
    <t>‫پلي پروپيلن جم - جم پيلن</t>
  </si>
  <si>
    <t>‫پمپ ايران</t>
  </si>
  <si>
    <t>‫پويا زركان آق دره</t>
  </si>
  <si>
    <t>‫گروه انتخاب الكترونيك آرمان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</si>
  <si>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</si>
  <si>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</si>
  <si>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</si>
  <si>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</si>
  <si>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</si>
  <si>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</si>
  <si>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</si>
  <si>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</si>
  <si>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</si>
  <si>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</si>
  <si>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</si>
  <si>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</si>
  <si>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</si>
  <si>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</si>
  <si>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</si>
  <si>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</si>
  <si>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</si>
  <si>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</si>
  <si>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‫سپرده بانکی نزد بانک سامان</t>
  </si>
  <si>
    <t>‫821-40-1792880-1</t>
  </si>
  <si>
    <t>‫جاري</t>
  </si>
  <si>
    <t>‫1392/12/25</t>
  </si>
  <si>
    <t>‫849-40-1792880-1</t>
  </si>
  <si>
    <t>‫1402/01/21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</si>
  <si>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</si>
  <si>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</si>
  <si>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</si>
  <si>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</si>
  <si>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</si>
  <si>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</si>
  <si>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‫‪۸۴۹-۸۱۰-۱۷۹۲۸۸۰-1‬</t>
  </si>
  <si>
    <t>‫1401/09/16</t>
  </si>
  <si>
    <t>‫سپرده بانکی نزد بانک صادرات</t>
  </si>
  <si>
    <t>‫0217334540004</t>
  </si>
  <si>
    <t>‫1401/06/05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</si>
  <si>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</si>
  <si>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</si>
  <si>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</si>
  <si>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</si>
  <si>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</si>
  <si>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</si>
  <si>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</si>
  <si>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</si>
  <si>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</si>
  <si>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</si>
  <si>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</si>
  <si>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</si>
  <si>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</si>
  <si>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</si>
  <si>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</si>
  <si>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</si>
  <si>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</si>
  <si>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</si>
  <si>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</si>
  <si>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</si>
  <si>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</si>
  <si>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</si>
  <si>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</si>
  <si>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‫1402/01/27</t>
  </si>
  <si>
    <t>‫1402/03/13</t>
  </si>
  <si>
    <t>‫1402/03/21</t>
  </si>
  <si>
    <t>‫1401/09/28</t>
  </si>
  <si>
    <t>‫1402/01/31</t>
  </si>
  <si>
    <t>‫1402/01/30</t>
  </si>
  <si>
    <t>‫1402/02/20</t>
  </si>
  <si>
    <t>‫1402/03/20</t>
  </si>
  <si>
    <t>‫1402/03/17</t>
  </si>
  <si>
    <t>‫1402/02/30</t>
  </si>
  <si>
    <t>‫1402/03/30</t>
  </si>
  <si>
    <t>‫1401/12/22</t>
  </si>
  <si>
    <t>‫مپنا</t>
  </si>
  <si>
    <t>‫1401/07/30</t>
  </si>
  <si>
    <t>‫1401/10/28</t>
  </si>
  <si>
    <t>‫1402/03/22</t>
  </si>
  <si>
    <t>‫1402/02/10</t>
  </si>
  <si>
    <t>‫1402/02/27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</si>
  <si>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</si>
  <si>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</si>
  <si>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</si>
  <si>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</si>
  <si>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مدت-0217334540004-صادرات</t>
  </si>
  <si>
    <t>‫1402/03/05</t>
  </si>
  <si>
    <t>‫-</t>
  </si>
  <si>
    <t>‫كوتاه مدت-1-1792880-810-821-سامان</t>
  </si>
  <si>
    <t>‫1402/03/01</t>
  </si>
  <si>
    <t>‫كوتاه مدت-1-1792880-810-829-سامان</t>
  </si>
  <si>
    <t>‫كوتاه مدت-1-1792880-819-821-سامان</t>
  </si>
  <si>
    <t>‫1402/03/11</t>
  </si>
  <si>
    <t>‫كوتاه مدت-1‬-1792880-810-‪849-سامان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</si>
  <si>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</si>
  <si>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</si>
  <si>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</si>
  <si>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</si>
  <si>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‫اقتصاد نوين</t>
  </si>
  <si>
    <t>‫برق مپنا</t>
  </si>
  <si>
    <t>‫بيمه آواي پارس70%تاديه-پذيره</t>
  </si>
  <si>
    <t>‫بيمه اتكايي آواي پارس70% تاديه</t>
  </si>
  <si>
    <t>‫بيمه اتكايي تهران رواك50%تا-پذ</t>
  </si>
  <si>
    <t>‫بيمه اتكايي تهران رواک50%تاديه</t>
  </si>
  <si>
    <t>‫بيمه البرز</t>
  </si>
  <si>
    <t>‫تامين سرمايه نوين</t>
  </si>
  <si>
    <t>‫توسعه صنایع بهشهر</t>
  </si>
  <si>
    <t>‫توسعه‌معادن‌وفلزات‌</t>
  </si>
  <si>
    <t>‫سيمان اردستان</t>
  </si>
  <si>
    <t>‫سيمان خزر</t>
  </si>
  <si>
    <t>‫ص. معدني كيمياي زنجان گستران</t>
  </si>
  <si>
    <t>‫صنايع پتروشيمي خليج فارس</t>
  </si>
  <si>
    <t>‫صنعتي زر ماكارون</t>
  </si>
  <si>
    <t>‫مخابرات</t>
  </si>
  <si>
    <t>‫ملي شيمي كشاورز</t>
  </si>
  <si>
    <t>‫نفت تبريز</t>
  </si>
  <si>
    <t>‫نگين طبس</t>
  </si>
  <si>
    <t>‫پارس خزر</t>
  </si>
  <si>
    <t>‫پارس مينو</t>
  </si>
  <si>
    <t>‫پرداخت الكترونيك سامان كيش</t>
  </si>
  <si>
    <t>‫پيشگامان فن آوري و دانش آراميس</t>
  </si>
  <si>
    <t>‫گروه بهمن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</si>
  <si>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</si>
  <si>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</si>
  <si>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</si>
  <si>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‫پتروشیمی تامین (تقدم)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</si>
  <si>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</si>
  <si>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</si>
  <si>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</si>
  <si>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</si>
  <si>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</si>
  <si>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</si>
  <si>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</si>
  <si>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‫بهمن ديزل</t>
  </si>
  <si>
    <t>‫داروسازي اكسير</t>
  </si>
  <si>
    <t>‫نفت و گاز پارسيان</t>
  </si>
  <si>
    <t>‫پارس آريان</t>
  </si>
  <si>
    <t>‫پتروشيمي تامين</t>
  </si>
  <si>
    <t>‫پتروشيمي فجر</t>
  </si>
  <si>
    <t>‫بيمه اتكايي آواي پارس70%تاديه</t>
  </si>
  <si>
    <t>‫بيمه اتكايي تهران رواك50%تاديه</t>
  </si>
  <si>
    <t>‫توسعه صنايع بهشهر</t>
  </si>
  <si>
    <t>‫سرمايه گذاري معادن و فلزات</t>
  </si>
  <si>
    <t>‫پتروشيمي خليج فارس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</si>
  <si>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</si>
  <si>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</si>
  <si>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</si>
  <si>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</si>
  <si>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</si>
  <si>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</si>
  <si>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‫سپرده بانکی کوتاه مدت - صادرات</t>
  </si>
  <si>
    <t>‫سپرده بانکی کوتاه مدت - تجارت</t>
  </si>
  <si>
    <t>‫4-2- سایر درآمدها:</t>
  </si>
  <si>
    <t>‫بانك تجارت</t>
  </si>
  <si>
    <t>‫واحدهاي سرمايه گذاري</t>
  </si>
  <si>
    <t>سایر درآمدهای تنزیل سود سهام</t>
  </si>
  <si>
    <t>سایر درآمدهای تنزیل 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</si>
</sst>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492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512">
    <xf numFmtId="0" fontId="0" fillId="0" borderId="0" xfId="0"/>
    <xf numFmtId="0" fontId="1" fillId="0" borderId="0" xfId="0" applyFont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6" fillId="0" borderId="0" xfId="0" applyNumberFormat="1" applyFont="1" applyAlignment="1">
      <alignment horizontal="right" vertical="center" wrapText="1"/>
    </xf>
    <xf numFmtId="37" fontId="27" fillId="0" borderId="0" xfId="0" applyNumberFormat="1" applyFont="1" applyAlignment="1">
      <alignment horizontal="right" vertical="center" wrapText="1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right" vertical="center" wrapText="1"/>
    </xf>
    <xf numFmtId="37" fontId="69" fillId="0" borderId="0" xfId="0" applyNumberFormat="1" applyFont="1" applyAlignment="1">
      <alignment horizontal="right" vertical="center" wrapText="1"/>
    </xf>
    <xf numFmtId="37" fontId="70" fillId="0" borderId="0" xfId="0" applyNumberFormat="1" applyFont="1" applyAlignment="1">
      <alignment horizontal="right" vertical="center" wrapText="1"/>
    </xf>
    <xf numFmtId="37" fontId="71" fillId="0" borderId="0" xfId="0" applyNumberFormat="1" applyFont="1" applyAlignment="1">
      <alignment horizontal="right" vertical="center" wrapText="1"/>
    </xf>
    <xf numFmtId="37" fontId="72" fillId="0" borderId="0" xfId="0" applyNumberFormat="1" applyFont="1" applyAlignment="1">
      <alignment horizontal="right" vertical="center" wrapText="1"/>
    </xf>
    <xf numFmtId="37" fontId="73" fillId="0" borderId="0" xfId="0" applyNumberFormat="1" applyFont="1" applyAlignment="1">
      <alignment horizontal="right" vertical="center" wrapText="1"/>
    </xf>
    <xf numFmtId="37" fontId="74" fillId="0" borderId="0" xfId="0" applyNumberFormat="1" applyFont="1" applyAlignment="1">
      <alignment horizontal="right" vertical="center" wrapText="1"/>
    </xf>
    <xf numFmtId="37" fontId="75" fillId="0" borderId="0" xfId="0" applyNumberFormat="1" applyFont="1" applyAlignment="1">
      <alignment horizontal="right" vertical="center" wrapText="1"/>
    </xf>
    <xf numFmtId="37" fontId="76" fillId="0" borderId="3" xfId="0" applyNumberFormat="1" applyFont="1" applyBorder="1" applyAlignment="1">
      <alignment horizontal="center" vertical="center"/>
    </xf>
    <xf numFmtId="37" fontId="78" fillId="0" borderId="4" xfId="0" applyNumberFormat="1" applyFont="1" applyBorder="1" applyAlignment="1">
      <alignment horizontal="center" vertical="center"/>
    </xf>
    <xf numFmtId="37" fontId="79" fillId="0" borderId="4" xfId="0" applyNumberFormat="1" applyFont="1" applyBorder="1" applyAlignment="1">
      <alignment horizontal="center" vertical="center"/>
    </xf>
    <xf numFmtId="37" fontId="81" fillId="0" borderId="4" xfId="0" applyNumberFormat="1" applyFont="1" applyBorder="1" applyAlignment="1">
      <alignment horizontal="center" vertical="center"/>
    </xf>
    <xf numFmtId="37" fontId="83" fillId="0" borderId="4" xfId="0" applyNumberFormat="1" applyFont="1" applyBorder="1" applyAlignment="1">
      <alignment horizontal="center" vertical="center"/>
    </xf>
    <xf numFmtId="37" fontId="86" fillId="0" borderId="4" xfId="0" applyNumberFormat="1" applyFont="1" applyBorder="1" applyAlignment="1">
      <alignment horizontal="center" vertical="center"/>
    </xf>
    <xf numFmtId="37" fontId="87" fillId="0" borderId="4" xfId="0" applyNumberFormat="1" applyFont="1" applyBorder="1" applyAlignment="1">
      <alignment horizontal="center" vertical="center"/>
    </xf>
    <xf numFmtId="37" fontId="93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 wrapText="1"/>
    </xf>
    <xf numFmtId="37" fontId="100" fillId="0" borderId="1" xfId="0" applyNumberFormat="1" applyFont="1" applyBorder="1" applyAlignment="1">
      <alignment horizontal="center" vertical="center" wrapText="1"/>
    </xf>
    <xf numFmtId="37" fontId="101" fillId="0" borderId="1" xfId="0" applyNumberFormat="1" applyFont="1" applyBorder="1" applyAlignment="1">
      <alignment horizontal="center" vertical="center"/>
    </xf>
    <xf numFmtId="37" fontId="102" fillId="0" borderId="1" xfId="0" applyNumberFormat="1" applyFont="1" applyBorder="1" applyAlignment="1">
      <alignment horizontal="center" vertical="center"/>
    </xf>
    <xf numFmtId="37" fontId="103" fillId="0" borderId="1" xfId="0" applyNumberFormat="1" applyFont="1" applyBorder="1" applyAlignment="1">
      <alignment horizontal="center" vertical="center"/>
    </xf>
    <xf numFmtId="37" fontId="104" fillId="0" borderId="1" xfId="0" applyNumberFormat="1" applyFont="1" applyBorder="1" applyAlignment="1">
      <alignment horizontal="center" vertical="center"/>
    </xf>
    <xf numFmtId="37" fontId="105" fillId="0" borderId="0" xfId="0" applyNumberFormat="1" applyFont="1" applyAlignment="1">
      <alignment horizontal="right" vertical="center" wrapText="1"/>
    </xf>
    <xf numFmtId="37" fontId="106" fillId="0" borderId="0" xfId="0" applyNumberFormat="1" applyFont="1" applyAlignment="1">
      <alignment horizontal="center" vertical="center" wrapText="1"/>
    </xf>
    <xf numFmtId="37" fontId="107" fillId="0" borderId="0" xfId="0" applyNumberFormat="1" applyFont="1" applyAlignment="1">
      <alignment horizontal="right" vertical="center" wrapText="1"/>
    </xf>
    <xf numFmtId="37" fontId="108" fillId="0" borderId="0" xfId="0" applyNumberFormat="1" applyFont="1" applyAlignment="1">
      <alignment horizontal="center" vertical="center" wrapText="1"/>
    </xf>
    <xf numFmtId="37" fontId="109" fillId="0" borderId="0" xfId="0" applyNumberFormat="1" applyFont="1" applyAlignment="1">
      <alignment horizontal="right" vertical="center" wrapText="1"/>
    </xf>
    <xf numFmtId="37" fontId="110" fillId="0" borderId="0" xfId="0" applyNumberFormat="1" applyFont="1" applyAlignment="1">
      <alignment horizontal="center" vertical="center" wrapText="1"/>
    </xf>
    <xf numFmtId="37" fontId="111" fillId="0" borderId="0" xfId="0" applyNumberFormat="1" applyFont="1" applyAlignment="1">
      <alignment horizontal="right" vertical="center" wrapText="1"/>
    </xf>
    <xf numFmtId="37" fontId="112" fillId="0" borderId="0" xfId="0" applyNumberFormat="1" applyFont="1" applyAlignment="1">
      <alignment horizontal="center" vertical="center" wrapText="1"/>
    </xf>
    <xf numFmtId="37" fontId="113" fillId="0" borderId="0" xfId="0" applyNumberFormat="1" applyFont="1" applyAlignment="1">
      <alignment horizontal="right" vertical="center" wrapText="1"/>
    </xf>
    <xf numFmtId="37" fontId="114" fillId="0" borderId="0" xfId="0" applyNumberFormat="1" applyFont="1" applyAlignment="1">
      <alignment horizontal="center" vertical="center" wrapText="1"/>
    </xf>
    <xf numFmtId="37" fontId="115" fillId="0" borderId="0" xfId="0" applyNumberFormat="1" applyFont="1" applyAlignment="1">
      <alignment horizontal="right" vertical="center" wrapText="1"/>
    </xf>
    <xf numFmtId="37" fontId="116" fillId="0" borderId="0" xfId="0" applyNumberFormat="1" applyFont="1" applyAlignment="1">
      <alignment horizontal="center" vertical="center" wrapText="1"/>
    </xf>
    <xf numFmtId="37" fontId="117" fillId="0" borderId="0" xfId="0" applyNumberFormat="1" applyFont="1" applyAlignment="1">
      <alignment horizontal="right" vertical="center" wrapText="1"/>
    </xf>
    <xf numFmtId="37" fontId="118" fillId="0" borderId="0" xfId="0" applyNumberFormat="1" applyFont="1" applyAlignment="1">
      <alignment horizontal="center" vertical="center" wrapText="1"/>
    </xf>
    <xf numFmtId="37" fontId="119" fillId="0" borderId="0" xfId="0" applyNumberFormat="1" applyFont="1" applyAlignment="1">
      <alignment horizontal="right" vertical="center" wrapText="1"/>
    </xf>
    <xf numFmtId="37" fontId="120" fillId="0" borderId="0" xfId="0" applyNumberFormat="1" applyFont="1" applyAlignment="1">
      <alignment horizontal="center" vertical="center" wrapText="1"/>
    </xf>
    <xf numFmtId="37" fontId="121" fillId="0" borderId="3" xfId="0" applyNumberFormat="1" applyFont="1" applyBorder="1" applyAlignment="1">
      <alignment horizontal="center" vertical="center"/>
    </xf>
    <xf numFmtId="37" fontId="122" fillId="0" borderId="4" xfId="0" applyNumberFormat="1" applyFont="1" applyBorder="1" applyAlignment="1">
      <alignment horizontal="center" vertical="center"/>
    </xf>
    <xf numFmtId="37" fontId="123" fillId="0" borderId="4" xfId="0" applyNumberFormat="1" applyFont="1" applyBorder="1" applyAlignment="1">
      <alignment horizontal="center" vertical="center"/>
    </xf>
    <xf numFmtId="37" fontId="124" fillId="0" borderId="4" xfId="0" applyNumberFormat="1" applyFont="1" applyBorder="1" applyAlignment="1">
      <alignment horizontal="center" vertical="center"/>
    </xf>
    <xf numFmtId="37" fontId="125" fillId="0" borderId="4" xfId="0" applyNumberFormat="1" applyFont="1" applyBorder="1" applyAlignment="1">
      <alignment horizontal="center" vertical="center"/>
    </xf>
    <xf numFmtId="37" fontId="130" fillId="0" borderId="1" xfId="0" applyNumberFormat="1" applyFont="1" applyBorder="1" applyAlignment="1">
      <alignment horizontal="center" vertical="center"/>
    </xf>
    <xf numFmtId="37" fontId="131" fillId="0" borderId="1" xfId="0" applyNumberFormat="1" applyFont="1" applyBorder="1" applyAlignment="1">
      <alignment horizontal="center" vertical="center"/>
    </xf>
    <xf numFmtId="37" fontId="132" fillId="0" borderId="1" xfId="0" applyNumberFormat="1" applyFont="1" applyBorder="1" applyAlignment="1">
      <alignment horizontal="center" vertical="center"/>
    </xf>
    <xf numFmtId="37" fontId="133" fillId="0" borderId="0" xfId="0" applyNumberFormat="1" applyFont="1" applyAlignment="1">
      <alignment horizontal="right" vertical="center"/>
    </xf>
    <xf numFmtId="37" fontId="134" fillId="0" borderId="0" xfId="0" applyNumberFormat="1" applyFont="1" applyAlignment="1">
      <alignment horizontal="right" vertical="center"/>
    </xf>
    <xf numFmtId="37" fontId="135" fillId="0" borderId="0" xfId="0" applyNumberFormat="1" applyFont="1" applyAlignment="1">
      <alignment horizontal="right" vertical="center"/>
    </xf>
    <xf numFmtId="37" fontId="136" fillId="0" borderId="0" xfId="0" applyNumberFormat="1" applyFont="1" applyAlignment="1">
      <alignment horizontal="right" vertical="center"/>
    </xf>
    <xf numFmtId="37" fontId="137" fillId="0" borderId="1" xfId="0" applyNumberFormat="1" applyFont="1" applyBorder="1" applyAlignment="1">
      <alignment horizontal="center" vertical="center"/>
    </xf>
    <xf numFmtId="37" fontId="138" fillId="0" borderId="4" xfId="0" applyNumberFormat="1" applyFont="1" applyBorder="1" applyAlignment="1">
      <alignment horizontal="center" vertical="center"/>
    </xf>
    <xf numFmtId="37" fontId="146" fillId="0" borderId="1" xfId="0" applyNumberFormat="1" applyFont="1" applyBorder="1" applyAlignment="1">
      <alignment horizontal="center" vertical="center"/>
    </xf>
    <xf numFmtId="37" fontId="147" fillId="0" borderId="1" xfId="0" applyNumberFormat="1" applyFont="1" applyBorder="1" applyAlignment="1">
      <alignment horizontal="center" vertical="center" wrapText="1"/>
    </xf>
    <xf numFmtId="37" fontId="148" fillId="0" borderId="1" xfId="0" applyNumberFormat="1" applyFont="1" applyBorder="1" applyAlignment="1">
      <alignment horizontal="center" vertical="center" wrapText="1"/>
    </xf>
    <xf numFmtId="37" fontId="149" fillId="0" borderId="1" xfId="0" applyNumberFormat="1" applyFont="1" applyBorder="1" applyAlignment="1">
      <alignment horizontal="center" vertical="center" wrapText="1"/>
    </xf>
    <xf numFmtId="37" fontId="150" fillId="0" borderId="1" xfId="0" applyNumberFormat="1" applyFont="1" applyBorder="1" applyAlignment="1">
      <alignment horizontal="center" vertical="center" wrapText="1"/>
    </xf>
    <xf numFmtId="37" fontId="151" fillId="0" borderId="1" xfId="0" applyNumberFormat="1" applyFont="1" applyBorder="1" applyAlignment="1">
      <alignment horizontal="center" vertical="center" wrapText="1"/>
    </xf>
    <xf numFmtId="37" fontId="152" fillId="0" borderId="1" xfId="0" applyNumberFormat="1" applyFont="1" applyBorder="1" applyAlignment="1">
      <alignment horizontal="center" vertical="center" wrapText="1"/>
    </xf>
    <xf numFmtId="37" fontId="153" fillId="0" borderId="1" xfId="0" applyNumberFormat="1" applyFont="1" applyBorder="1" applyAlignment="1">
      <alignment horizontal="center" vertical="center" wrapText="1"/>
    </xf>
    <xf numFmtId="37" fontId="154" fillId="0" borderId="1" xfId="0" applyNumberFormat="1" applyFont="1" applyBorder="1" applyAlignment="1">
      <alignment horizontal="center" vertical="center" wrapText="1"/>
    </xf>
    <xf numFmtId="37" fontId="155" fillId="0" borderId="1" xfId="0" applyNumberFormat="1" applyFont="1" applyBorder="1" applyAlignment="1">
      <alignment horizontal="center" vertical="center" wrapText="1"/>
    </xf>
    <xf numFmtId="37" fontId="156" fillId="0" borderId="0" xfId="0" applyNumberFormat="1" applyFont="1" applyAlignment="1">
      <alignment horizontal="center" vertical="center" wrapText="1"/>
    </xf>
    <xf numFmtId="37" fontId="157" fillId="0" borderId="0" xfId="0" applyNumberFormat="1" applyFont="1" applyAlignment="1">
      <alignment horizontal="center" vertical="center" wrapText="1"/>
    </xf>
    <xf numFmtId="37" fontId="158" fillId="0" borderId="0" xfId="0" applyNumberFormat="1" applyFont="1" applyAlignment="1">
      <alignment horizontal="center" vertical="center" wrapText="1"/>
    </xf>
    <xf numFmtId="37" fontId="159" fillId="0" borderId="0" xfId="0" applyNumberFormat="1" applyFont="1" applyAlignment="1">
      <alignment horizontal="center" vertical="center" wrapText="1"/>
    </xf>
    <xf numFmtId="37" fontId="160" fillId="0" borderId="0" xfId="0" applyNumberFormat="1" applyFont="1" applyAlignment="1">
      <alignment horizontal="center" vertical="center" wrapText="1"/>
    </xf>
    <xf numFmtId="37" fontId="161" fillId="0" borderId="0" xfId="0" applyNumberFormat="1" applyFont="1" applyAlignment="1">
      <alignment horizontal="center" vertical="center" wrapText="1"/>
    </xf>
    <xf numFmtId="37" fontId="162" fillId="0" borderId="0" xfId="0" applyNumberFormat="1" applyFont="1" applyAlignment="1">
      <alignment horizontal="center" vertical="center" wrapText="1"/>
    </xf>
    <xf numFmtId="37" fontId="163" fillId="0" borderId="0" xfId="0" applyNumberFormat="1" applyFont="1" applyAlignment="1">
      <alignment horizontal="center" vertical="center" wrapText="1"/>
    </xf>
    <xf numFmtId="37" fontId="164" fillId="0" borderId="0" xfId="0" applyNumberFormat="1" applyFont="1" applyAlignment="1">
      <alignment horizontal="center" vertical="center" wrapText="1"/>
    </xf>
    <xf numFmtId="37" fontId="165" fillId="0" borderId="0" xfId="0" applyNumberFormat="1" applyFont="1" applyAlignment="1">
      <alignment horizontal="center" vertical="center" wrapText="1"/>
    </xf>
    <xf numFmtId="37" fontId="166" fillId="0" borderId="0" xfId="0" applyNumberFormat="1" applyFont="1" applyAlignment="1">
      <alignment horizontal="center" vertical="center" wrapText="1"/>
    </xf>
    <xf numFmtId="37" fontId="167" fillId="0" borderId="0" xfId="0" applyNumberFormat="1" applyFont="1" applyAlignment="1">
      <alignment horizontal="center" vertical="center" wrapText="1"/>
    </xf>
    <xf numFmtId="37" fontId="168" fillId="0" borderId="0" xfId="0" applyNumberFormat="1" applyFont="1" applyAlignment="1">
      <alignment horizontal="center" vertical="center" wrapText="1"/>
    </xf>
    <xf numFmtId="37" fontId="169" fillId="0" borderId="0" xfId="0" applyNumberFormat="1" applyFont="1" applyAlignment="1">
      <alignment horizontal="center" vertical="center" wrapText="1"/>
    </xf>
    <xf numFmtId="37" fontId="170" fillId="0" borderId="0" xfId="0" applyNumberFormat="1" applyFont="1" applyAlignment="1">
      <alignment horizontal="center" vertical="center" wrapText="1"/>
    </xf>
    <xf numFmtId="37" fontId="171" fillId="0" borderId="0" xfId="0" applyNumberFormat="1" applyFont="1" applyAlignment="1">
      <alignment horizontal="center" vertical="center" wrapText="1"/>
    </xf>
    <xf numFmtId="37" fontId="172" fillId="0" borderId="0" xfId="0" applyNumberFormat="1" applyFont="1" applyAlignment="1">
      <alignment horizontal="center" vertical="center" wrapText="1"/>
    </xf>
    <xf numFmtId="37" fontId="173" fillId="0" borderId="0" xfId="0" applyNumberFormat="1" applyFont="1" applyAlignment="1">
      <alignment horizontal="center" vertical="center" wrapText="1"/>
    </xf>
    <xf numFmtId="37" fontId="174" fillId="0" borderId="3" xfId="0" applyNumberFormat="1" applyFont="1" applyBorder="1" applyAlignment="1">
      <alignment horizontal="center" vertical="center"/>
    </xf>
    <xf numFmtId="37" fontId="175" fillId="0" borderId="4" xfId="0" applyNumberFormat="1" applyFont="1" applyBorder="1" applyAlignment="1">
      <alignment horizontal="center" vertical="center"/>
    </xf>
    <xf numFmtId="37" fontId="177" fillId="0" borderId="4" xfId="0" applyNumberFormat="1" applyFont="1" applyBorder="1" applyAlignment="1">
      <alignment horizontal="center" vertical="center"/>
    </xf>
    <xf numFmtId="37" fontId="178" fillId="0" borderId="4" xfId="0" applyNumberFormat="1" applyFont="1" applyBorder="1" applyAlignment="1">
      <alignment horizontal="center" vertical="center"/>
    </xf>
    <xf numFmtId="37" fontId="179" fillId="0" borderId="4" xfId="0" applyNumberFormat="1" applyFont="1" applyBorder="1" applyAlignment="1">
      <alignment horizontal="center" vertical="center"/>
    </xf>
    <xf numFmtId="37" fontId="180" fillId="0" borderId="4" xfId="0" applyNumberFormat="1" applyFont="1" applyBorder="1" applyAlignment="1">
      <alignment horizontal="center" vertical="center"/>
    </xf>
    <xf numFmtId="37" fontId="187" fillId="0" borderId="0" xfId="0" applyNumberFormat="1" applyFont="1" applyAlignment="1">
      <alignment horizontal="center" vertical="center"/>
    </xf>
    <xf numFmtId="37" fontId="188" fillId="0" borderId="1" xfId="0" applyNumberFormat="1" applyFont="1" applyBorder="1" applyAlignment="1">
      <alignment horizontal="center" vertical="center" wrapText="1"/>
    </xf>
    <xf numFmtId="37" fontId="189" fillId="0" borderId="1" xfId="0" applyNumberFormat="1" applyFont="1" applyBorder="1" applyAlignment="1">
      <alignment horizontal="center" vertical="center" wrapText="1"/>
    </xf>
    <xf numFmtId="37" fontId="190" fillId="0" borderId="1" xfId="0" applyNumberFormat="1" applyFont="1" applyBorder="1" applyAlignment="1">
      <alignment horizontal="center" vertical="center" wrapText="1"/>
    </xf>
    <xf numFmtId="37" fontId="191" fillId="0" borderId="1" xfId="0" applyNumberFormat="1" applyFont="1" applyBorder="1" applyAlignment="1">
      <alignment horizontal="center" vertical="center" wrapText="1"/>
    </xf>
    <xf numFmtId="37" fontId="192" fillId="0" borderId="1" xfId="0" applyNumberFormat="1" applyFont="1" applyBorder="1" applyAlignment="1">
      <alignment horizontal="center" vertical="center" wrapText="1"/>
    </xf>
    <xf numFmtId="37" fontId="193" fillId="0" borderId="1" xfId="0" applyNumberFormat="1" applyFont="1" applyBorder="1" applyAlignment="1">
      <alignment horizontal="center" vertical="center" wrapText="1"/>
    </xf>
    <xf numFmtId="37" fontId="194" fillId="0" borderId="1" xfId="0" applyNumberFormat="1" applyFont="1" applyBorder="1" applyAlignment="1">
      <alignment horizontal="center" vertical="center" wrapText="1"/>
    </xf>
    <xf numFmtId="37" fontId="195" fillId="0" borderId="1" xfId="0" applyNumberFormat="1" applyFont="1" applyBorder="1" applyAlignment="1">
      <alignment horizontal="center" vertical="center" wrapText="1"/>
    </xf>
    <xf numFmtId="37" fontId="196" fillId="0" borderId="1" xfId="0" applyNumberFormat="1" applyFont="1" applyBorder="1" applyAlignment="1">
      <alignment horizontal="center" vertical="center" wrapText="1"/>
    </xf>
    <xf numFmtId="37" fontId="197" fillId="0" borderId="0" xfId="0" applyNumberFormat="1" applyFont="1" applyAlignment="1">
      <alignment horizontal="center" vertical="center" wrapText="1"/>
    </xf>
    <xf numFmtId="37" fontId="198" fillId="0" borderId="0" xfId="0" applyNumberFormat="1" applyFont="1" applyAlignment="1">
      <alignment horizontal="center" vertical="center" wrapText="1"/>
    </xf>
    <xf numFmtId="37" fontId="199" fillId="0" borderId="0" xfId="0" applyNumberFormat="1" applyFont="1" applyAlignment="1">
      <alignment horizontal="center" vertical="center" wrapText="1"/>
    </xf>
    <xf numFmtId="37" fontId="200" fillId="0" borderId="0" xfId="0" applyNumberFormat="1" applyFont="1" applyAlignment="1">
      <alignment horizontal="center" vertical="center" wrapText="1"/>
    </xf>
    <xf numFmtId="37" fontId="201" fillId="0" borderId="0" xfId="0" applyNumberFormat="1" applyFont="1" applyAlignment="1">
      <alignment horizontal="center" vertical="center" wrapText="1"/>
    </xf>
    <xf numFmtId="37" fontId="202" fillId="0" borderId="0" xfId="0" applyNumberFormat="1" applyFont="1" applyAlignment="1">
      <alignment horizontal="center" vertical="center" wrapText="1"/>
    </xf>
    <xf numFmtId="37" fontId="203" fillId="0" borderId="3" xfId="0" applyNumberFormat="1" applyFont="1" applyBorder="1" applyAlignment="1">
      <alignment horizontal="center" vertical="center"/>
    </xf>
    <xf numFmtId="37" fontId="204" fillId="0" borderId="4" xfId="0" applyNumberFormat="1" applyFont="1" applyBorder="1" applyAlignment="1">
      <alignment horizontal="center" vertical="center"/>
    </xf>
    <xf numFmtId="37" fontId="205" fillId="0" borderId="4" xfId="0" applyNumberFormat="1" applyFont="1" applyBorder="1" applyAlignment="1">
      <alignment horizontal="center" vertical="center"/>
    </xf>
    <xf numFmtId="37" fontId="206" fillId="0" borderId="4" xfId="0" applyNumberFormat="1" applyFont="1" applyBorder="1" applyAlignment="1">
      <alignment horizontal="center" vertical="center"/>
    </xf>
    <xf numFmtId="37" fontId="207" fillId="0" borderId="4" xfId="0" applyNumberFormat="1" applyFont="1" applyBorder="1" applyAlignment="1">
      <alignment horizontal="center" vertical="center"/>
    </xf>
    <xf numFmtId="37" fontId="208" fillId="0" borderId="4" xfId="0" applyNumberFormat="1" applyFont="1" applyBorder="1" applyAlignment="1">
      <alignment horizontal="center" vertical="center"/>
    </xf>
    <xf numFmtId="37" fontId="209" fillId="0" borderId="4" xfId="0" applyNumberFormat="1" applyFont="1" applyBorder="1" applyAlignment="1">
      <alignment horizontal="center" vertical="center"/>
    </xf>
    <xf numFmtId="37" fontId="216" fillId="0" borderId="0" xfId="0" applyNumberFormat="1" applyFont="1" applyAlignment="1">
      <alignment horizontal="center" vertical="center"/>
    </xf>
    <xf numFmtId="37" fontId="217" fillId="0" borderId="1" xfId="0" applyNumberFormat="1" applyFont="1" applyBorder="1" applyAlignment="1">
      <alignment horizontal="center" vertical="center" wrapText="1"/>
    </xf>
    <xf numFmtId="37" fontId="218" fillId="0" borderId="1" xfId="0" applyNumberFormat="1" applyFont="1" applyBorder="1" applyAlignment="1">
      <alignment horizontal="center" vertical="center" wrapText="1"/>
    </xf>
    <xf numFmtId="37" fontId="219" fillId="0" borderId="1" xfId="0" applyNumberFormat="1" applyFont="1" applyBorder="1" applyAlignment="1">
      <alignment horizontal="center" vertical="center" wrapText="1"/>
    </xf>
    <xf numFmtId="37" fontId="220" fillId="0" borderId="1" xfId="0" applyNumberFormat="1" applyFont="1" applyBorder="1" applyAlignment="1">
      <alignment horizontal="center" vertical="center" wrapText="1"/>
    </xf>
    <xf numFmtId="37" fontId="221" fillId="0" borderId="1" xfId="0" applyNumberFormat="1" applyFont="1" applyBorder="1" applyAlignment="1">
      <alignment horizontal="center" vertical="center" wrapText="1"/>
    </xf>
    <xf numFmtId="37" fontId="222" fillId="0" borderId="1" xfId="0" applyNumberFormat="1" applyFont="1" applyBorder="1" applyAlignment="1">
      <alignment horizontal="center" vertical="center" wrapText="1"/>
    </xf>
    <xf numFmtId="37" fontId="223" fillId="0" borderId="1" xfId="0" applyNumberFormat="1" applyFont="1" applyBorder="1" applyAlignment="1">
      <alignment horizontal="center" vertical="center" wrapText="1"/>
    </xf>
    <xf numFmtId="37" fontId="224" fillId="0" borderId="1" xfId="0" applyNumberFormat="1" applyFont="1" applyBorder="1" applyAlignment="1">
      <alignment horizontal="center" vertical="center" wrapText="1"/>
    </xf>
    <xf numFmtId="37" fontId="225" fillId="0" borderId="0" xfId="0" applyNumberFormat="1" applyFont="1" applyAlignment="1">
      <alignment horizontal="center" vertical="center" wrapText="1"/>
    </xf>
    <xf numFmtId="37" fontId="226" fillId="0" borderId="0" xfId="0" applyNumberFormat="1" applyFont="1" applyAlignment="1">
      <alignment horizontal="center" vertical="center" wrapText="1"/>
    </xf>
    <xf numFmtId="37" fontId="227" fillId="0" borderId="0" xfId="0" applyNumberFormat="1" applyFont="1" applyAlignment="1">
      <alignment horizontal="center" vertical="center" wrapText="1"/>
    </xf>
    <xf numFmtId="37" fontId="228" fillId="0" borderId="0" xfId="0" applyNumberFormat="1" applyFont="1" applyAlignment="1">
      <alignment horizontal="center" vertical="center" wrapText="1"/>
    </xf>
    <xf numFmtId="37" fontId="229" fillId="0" borderId="0" xfId="0" applyNumberFormat="1" applyFont="1" applyAlignment="1">
      <alignment horizontal="center" vertical="center" wrapText="1"/>
    </xf>
    <xf numFmtId="37" fontId="230" fillId="0" borderId="0" xfId="0" applyNumberFormat="1" applyFont="1" applyAlignment="1">
      <alignment horizontal="center" vertical="center" wrapText="1"/>
    </xf>
    <xf numFmtId="37" fontId="231" fillId="0" borderId="0" xfId="0" applyNumberFormat="1" applyFont="1" applyAlignment="1">
      <alignment horizontal="center" vertical="center" wrapText="1"/>
    </xf>
    <xf numFmtId="37" fontId="232" fillId="0" borderId="0" xfId="0" applyNumberFormat="1" applyFont="1" applyAlignment="1">
      <alignment horizontal="center" vertical="center" wrapText="1"/>
    </xf>
    <xf numFmtId="37" fontId="233" fillId="0" borderId="0" xfId="0" applyNumberFormat="1" applyFont="1" applyAlignment="1">
      <alignment horizontal="center" vertical="center" wrapText="1"/>
    </xf>
    <xf numFmtId="37" fontId="234" fillId="0" borderId="0" xfId="0" applyNumberFormat="1" applyFont="1" applyAlignment="1">
      <alignment horizontal="center" vertical="center" wrapText="1"/>
    </xf>
    <xf numFmtId="37" fontId="235" fillId="0" borderId="0" xfId="0" applyNumberFormat="1" applyFont="1" applyAlignment="1">
      <alignment horizontal="center" vertical="center" wrapText="1"/>
    </xf>
    <xf numFmtId="37" fontId="236" fillId="0" borderId="0" xfId="0" applyNumberFormat="1" applyFont="1" applyAlignment="1">
      <alignment horizontal="center" vertical="center" wrapText="1"/>
    </xf>
    <xf numFmtId="37" fontId="237" fillId="0" borderId="0" xfId="0" applyNumberFormat="1" applyFont="1" applyAlignment="1">
      <alignment horizontal="center" vertical="center" wrapText="1"/>
    </xf>
    <xf numFmtId="37" fontId="238" fillId="0" borderId="0" xfId="0" applyNumberFormat="1" applyFont="1" applyAlignment="1">
      <alignment horizontal="center" vertical="center" wrapText="1"/>
    </xf>
    <xf numFmtId="37" fontId="239" fillId="0" borderId="0" xfId="0" applyNumberFormat="1" applyFont="1" applyAlignment="1">
      <alignment horizontal="center" vertical="center" wrapText="1"/>
    </xf>
    <xf numFmtId="37" fontId="240" fillId="0" borderId="0" xfId="0" applyNumberFormat="1" applyFont="1" applyAlignment="1">
      <alignment horizontal="center" vertical="center" wrapText="1"/>
    </xf>
    <xf numFmtId="37" fontId="241" fillId="0" borderId="0" xfId="0" applyNumberFormat="1" applyFont="1" applyAlignment="1">
      <alignment horizontal="center" vertical="center" wrapText="1"/>
    </xf>
    <xf numFmtId="37" fontId="242" fillId="0" borderId="0" xfId="0" applyNumberFormat="1" applyFont="1" applyAlignment="1">
      <alignment horizontal="center" vertical="center" wrapText="1"/>
    </xf>
    <xf numFmtId="37" fontId="243" fillId="0" borderId="0" xfId="0" applyNumberFormat="1" applyFont="1" applyAlignment="1">
      <alignment horizontal="center" vertical="center" wrapText="1"/>
    </xf>
    <xf numFmtId="37" fontId="244" fillId="0" borderId="0" xfId="0" applyNumberFormat="1" applyFont="1" applyAlignment="1">
      <alignment horizontal="center" vertical="center" wrapText="1"/>
    </xf>
    <xf numFmtId="37" fontId="245" fillId="0" borderId="0" xfId="0" applyNumberFormat="1" applyFont="1" applyAlignment="1">
      <alignment horizontal="center" vertical="center" wrapText="1"/>
    </xf>
    <xf numFmtId="37" fontId="246" fillId="0" borderId="0" xfId="0" applyNumberFormat="1" applyFont="1" applyAlignment="1">
      <alignment horizontal="center" vertical="center" wrapText="1"/>
    </xf>
    <xf numFmtId="37" fontId="247" fillId="0" borderId="0" xfId="0" applyNumberFormat="1" applyFont="1" applyAlignment="1">
      <alignment horizontal="center" vertical="center" wrapText="1"/>
    </xf>
    <xf numFmtId="37" fontId="248" fillId="0" borderId="0" xfId="0" applyNumberFormat="1" applyFont="1" applyAlignment="1">
      <alignment horizontal="center" vertical="center" wrapText="1"/>
    </xf>
    <xf numFmtId="37" fontId="249" fillId="0" borderId="0" xfId="0" applyNumberFormat="1" applyFont="1" applyAlignment="1">
      <alignment horizontal="center" vertical="center" wrapText="1"/>
    </xf>
    <xf numFmtId="37" fontId="250" fillId="0" borderId="0" xfId="0" applyNumberFormat="1" applyFont="1" applyAlignment="1">
      <alignment horizontal="center" vertical="center" wrapText="1"/>
    </xf>
    <xf numFmtId="37" fontId="251" fillId="0" borderId="0" xfId="0" applyNumberFormat="1" applyFont="1" applyAlignment="1">
      <alignment horizontal="center" vertical="center" wrapText="1"/>
    </xf>
    <xf numFmtId="37" fontId="252" fillId="0" borderId="0" xfId="0" applyNumberFormat="1" applyFont="1" applyAlignment="1">
      <alignment horizontal="center" vertical="center" wrapText="1"/>
    </xf>
    <xf numFmtId="37" fontId="253" fillId="0" borderId="0" xfId="0" applyNumberFormat="1" applyFont="1" applyAlignment="1">
      <alignment horizontal="center" vertical="center" wrapText="1"/>
    </xf>
    <xf numFmtId="37" fontId="254" fillId="0" borderId="0" xfId="0" applyNumberFormat="1" applyFont="1" applyAlignment="1">
      <alignment horizontal="center" vertical="center" wrapText="1"/>
    </xf>
    <xf numFmtId="37" fontId="255" fillId="0" borderId="0" xfId="0" applyNumberFormat="1" applyFont="1" applyAlignment="1">
      <alignment horizontal="center" vertical="center" wrapText="1"/>
    </xf>
    <xf numFmtId="37" fontId="256" fillId="0" borderId="0" xfId="0" applyNumberFormat="1" applyFont="1" applyAlignment="1">
      <alignment horizontal="center" vertical="center" wrapText="1"/>
    </xf>
    <xf numFmtId="37" fontId="257" fillId="0" borderId="0" xfId="0" applyNumberFormat="1" applyFont="1" applyAlignment="1">
      <alignment horizontal="center" vertical="center" wrapText="1"/>
    </xf>
    <xf numFmtId="37" fontId="258" fillId="0" borderId="0" xfId="0" applyNumberFormat="1" applyFont="1" applyAlignment="1">
      <alignment horizontal="center" vertical="center" wrapText="1"/>
    </xf>
    <xf numFmtId="37" fontId="259" fillId="0" borderId="0" xfId="0" applyNumberFormat="1" applyFont="1" applyAlignment="1">
      <alignment horizontal="center" vertical="center" wrapText="1"/>
    </xf>
    <xf numFmtId="37" fontId="260" fillId="0" borderId="0" xfId="0" applyNumberFormat="1" applyFont="1" applyAlignment="1">
      <alignment horizontal="center" vertical="center" wrapText="1"/>
    </xf>
    <xf numFmtId="37" fontId="261" fillId="0" borderId="0" xfId="0" applyNumberFormat="1" applyFont="1" applyAlignment="1">
      <alignment horizontal="center" vertical="center" wrapText="1"/>
    </xf>
    <xf numFmtId="37" fontId="262" fillId="0" borderId="0" xfId="0" applyNumberFormat="1" applyFont="1" applyAlignment="1">
      <alignment horizontal="center" vertical="center" wrapText="1"/>
    </xf>
    <xf numFmtId="37" fontId="263" fillId="0" borderId="0" xfId="0" applyNumberFormat="1" applyFont="1" applyAlignment="1">
      <alignment horizontal="center" vertical="center" wrapText="1"/>
    </xf>
    <xf numFmtId="37" fontId="264" fillId="0" borderId="0" xfId="0" applyNumberFormat="1" applyFont="1" applyAlignment="1">
      <alignment horizontal="center" vertical="center" wrapText="1"/>
    </xf>
    <xf numFmtId="37" fontId="265" fillId="0" borderId="0" xfId="0" applyNumberFormat="1" applyFont="1" applyAlignment="1">
      <alignment horizontal="center" vertical="center" wrapText="1"/>
    </xf>
    <xf numFmtId="37" fontId="266" fillId="0" borderId="0" xfId="0" applyNumberFormat="1" applyFont="1" applyAlignment="1">
      <alignment horizontal="center" vertical="center" wrapText="1"/>
    </xf>
    <xf numFmtId="37" fontId="267" fillId="0" borderId="0" xfId="0" applyNumberFormat="1" applyFont="1" applyAlignment="1">
      <alignment horizontal="center" vertical="center" wrapText="1"/>
    </xf>
    <xf numFmtId="37" fontId="268" fillId="0" borderId="0" xfId="0" applyNumberFormat="1" applyFont="1" applyAlignment="1">
      <alignment horizontal="center" vertical="center" wrapText="1"/>
    </xf>
    <xf numFmtId="37" fontId="269" fillId="0" borderId="0" xfId="0" applyNumberFormat="1" applyFont="1" applyAlignment="1">
      <alignment horizontal="center" vertical="center" wrapText="1"/>
    </xf>
    <xf numFmtId="37" fontId="270" fillId="0" borderId="0" xfId="0" applyNumberFormat="1" applyFont="1" applyAlignment="1">
      <alignment horizontal="center" vertical="center" wrapText="1"/>
    </xf>
    <xf numFmtId="37" fontId="271" fillId="0" borderId="0" xfId="0" applyNumberFormat="1" applyFont="1" applyAlignment="1">
      <alignment horizontal="center" vertical="center" wrapText="1"/>
    </xf>
    <xf numFmtId="37" fontId="272" fillId="0" borderId="0" xfId="0" applyNumberFormat="1" applyFont="1" applyAlignment="1">
      <alignment horizontal="center" vertical="center" wrapText="1"/>
    </xf>
    <xf numFmtId="37" fontId="273" fillId="0" borderId="0" xfId="0" applyNumberFormat="1" applyFont="1" applyAlignment="1">
      <alignment horizontal="center" vertical="center" wrapText="1"/>
    </xf>
    <xf numFmtId="37" fontId="274" fillId="0" borderId="0" xfId="0" applyNumberFormat="1" applyFont="1" applyAlignment="1">
      <alignment horizontal="center" vertical="center" wrapText="1"/>
    </xf>
    <xf numFmtId="37" fontId="275" fillId="0" borderId="0" xfId="0" applyNumberFormat="1" applyFont="1" applyAlignment="1">
      <alignment horizontal="center" vertical="center" wrapText="1"/>
    </xf>
    <xf numFmtId="37" fontId="276" fillId="0" borderId="3" xfId="0" applyNumberFormat="1" applyFont="1" applyBorder="1" applyAlignment="1">
      <alignment horizontal="center" vertical="center"/>
    </xf>
    <xf numFmtId="37" fontId="278" fillId="0" borderId="4" xfId="0" applyNumberFormat="1" applyFont="1" applyBorder="1" applyAlignment="1">
      <alignment horizontal="center" vertical="center"/>
    </xf>
    <xf numFmtId="37" fontId="279" fillId="0" borderId="4" xfId="0" applyNumberFormat="1" applyFont="1" applyBorder="1" applyAlignment="1">
      <alignment horizontal="center" vertical="center"/>
    </xf>
    <xf numFmtId="37" fontId="280" fillId="0" borderId="4" xfId="0" applyNumberFormat="1" applyFont="1" applyBorder="1" applyAlignment="1">
      <alignment horizontal="center" vertical="center"/>
    </xf>
    <xf numFmtId="37" fontId="282" fillId="0" borderId="4" xfId="0" applyNumberFormat="1" applyFont="1" applyBorder="1" applyAlignment="1">
      <alignment horizontal="center" vertical="center"/>
    </xf>
    <xf numFmtId="37" fontId="283" fillId="0" borderId="4" xfId="0" applyNumberFormat="1" applyFont="1" applyBorder="1" applyAlignment="1">
      <alignment horizontal="center" vertical="center"/>
    </xf>
    <xf numFmtId="37" fontId="284" fillId="0" borderId="4" xfId="0" applyNumberFormat="1" applyFont="1" applyBorder="1" applyAlignment="1">
      <alignment horizontal="center" vertical="center"/>
    </xf>
    <xf numFmtId="37" fontId="292" fillId="0" borderId="0" xfId="0" applyNumberFormat="1" applyFont="1" applyAlignment="1">
      <alignment horizontal="center" vertical="center"/>
    </xf>
    <xf numFmtId="37" fontId="293" fillId="0" borderId="1" xfId="0" applyNumberFormat="1" applyFont="1" applyBorder="1" applyAlignment="1">
      <alignment horizontal="center" vertical="center" wrapText="1"/>
    </xf>
    <xf numFmtId="37" fontId="294" fillId="0" borderId="1" xfId="0" applyNumberFormat="1" applyFont="1" applyBorder="1" applyAlignment="1">
      <alignment horizontal="center" vertical="center" wrapText="1"/>
    </xf>
    <xf numFmtId="37" fontId="295" fillId="0" borderId="1" xfId="0" applyNumberFormat="1" applyFont="1" applyBorder="1" applyAlignment="1">
      <alignment horizontal="center" vertical="center" wrapText="1"/>
    </xf>
    <xf numFmtId="37" fontId="296" fillId="0" borderId="1" xfId="0" applyNumberFormat="1" applyFont="1" applyBorder="1" applyAlignment="1">
      <alignment horizontal="center" vertical="center" wrapText="1"/>
    </xf>
    <xf numFmtId="37" fontId="297" fillId="0" borderId="1" xfId="0" applyNumberFormat="1" applyFont="1" applyBorder="1" applyAlignment="1">
      <alignment horizontal="center" vertical="center" wrapText="1"/>
    </xf>
    <xf numFmtId="37" fontId="298" fillId="0" borderId="1" xfId="0" applyNumberFormat="1" applyFont="1" applyBorder="1" applyAlignment="1">
      <alignment horizontal="center" vertical="center" wrapText="1"/>
    </xf>
    <xf numFmtId="37" fontId="299" fillId="0" borderId="1" xfId="0" applyNumberFormat="1" applyFont="1" applyBorder="1" applyAlignment="1">
      <alignment horizontal="center" vertical="center" wrapText="1"/>
    </xf>
    <xf numFmtId="37" fontId="300" fillId="0" borderId="1" xfId="0" applyNumberFormat="1" applyFont="1" applyBorder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 wrapText="1"/>
    </xf>
    <xf numFmtId="37" fontId="302" fillId="0" borderId="0" xfId="0" applyNumberFormat="1" applyFont="1" applyAlignment="1">
      <alignment horizontal="center" vertical="center" wrapText="1"/>
    </xf>
    <xf numFmtId="37" fontId="303" fillId="0" borderId="0" xfId="0" applyNumberFormat="1" applyFont="1" applyAlignment="1">
      <alignment horizontal="center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 wrapText="1"/>
    </xf>
    <xf numFmtId="37" fontId="306" fillId="0" borderId="0" xfId="0" applyNumberFormat="1" applyFont="1" applyAlignment="1">
      <alignment horizontal="center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 wrapText="1"/>
    </xf>
    <xf numFmtId="37" fontId="309" fillId="0" borderId="0" xfId="0" applyNumberFormat="1" applyFont="1" applyAlignment="1">
      <alignment horizontal="center" vertical="center" wrapText="1"/>
    </xf>
    <xf numFmtId="37" fontId="310" fillId="0" borderId="0" xfId="0" applyNumberFormat="1" applyFont="1" applyAlignment="1">
      <alignment horizontal="center" vertical="center" wrapText="1"/>
    </xf>
    <xf numFmtId="37" fontId="311" fillId="0" borderId="0" xfId="0" applyNumberFormat="1" applyFont="1" applyAlignment="1">
      <alignment horizontal="center" vertical="center" wrapText="1"/>
    </xf>
    <xf numFmtId="37" fontId="312" fillId="0" borderId="0" xfId="0" applyNumberFormat="1" applyFont="1" applyAlignment="1">
      <alignment horizontal="center" vertical="center" wrapText="1"/>
    </xf>
    <xf numFmtId="37" fontId="313" fillId="0" borderId="0" xfId="0" applyNumberFormat="1" applyFont="1" applyAlignment="1">
      <alignment horizontal="center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 wrapText="1"/>
    </xf>
    <xf numFmtId="37" fontId="316" fillId="0" borderId="0" xfId="0" applyNumberFormat="1" applyFont="1" applyAlignment="1">
      <alignment horizontal="center" vertical="center" wrapText="1"/>
    </xf>
    <xf numFmtId="37" fontId="317" fillId="0" borderId="0" xfId="0" applyNumberFormat="1" applyFont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0" xfId="0" applyNumberFormat="1" applyFont="1" applyAlignment="1">
      <alignment horizontal="center" vertical="center" wrapText="1"/>
    </xf>
    <xf numFmtId="37" fontId="323" fillId="0" borderId="0" xfId="0" applyNumberFormat="1" applyFont="1" applyAlignment="1">
      <alignment horizontal="center" vertical="center" wrapText="1"/>
    </xf>
    <xf numFmtId="37" fontId="324" fillId="0" borderId="0" xfId="0" applyNumberFormat="1" applyFont="1" applyAlignment="1">
      <alignment horizontal="center" vertical="center" wrapText="1"/>
    </xf>
    <xf numFmtId="37" fontId="325" fillId="0" borderId="0" xfId="0" applyNumberFormat="1" applyFont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0" xfId="0" applyNumberFormat="1" applyFont="1" applyAlignment="1">
      <alignment horizontal="center" vertical="center" wrapText="1"/>
    </xf>
    <xf numFmtId="37" fontId="328" fillId="0" borderId="0" xfId="0" applyNumberFormat="1" applyFont="1" applyAlignment="1">
      <alignment horizontal="center" vertical="center" wrapText="1"/>
    </xf>
    <xf numFmtId="37" fontId="329" fillId="0" borderId="0" xfId="0" applyNumberFormat="1" applyFont="1" applyAlignment="1">
      <alignment horizontal="center" vertical="center" wrapText="1"/>
    </xf>
    <xf numFmtId="37" fontId="330" fillId="0" borderId="0" xfId="0" applyNumberFormat="1" applyFont="1" applyAlignment="1">
      <alignment horizontal="center" vertical="center" wrapText="1"/>
    </xf>
    <xf numFmtId="37" fontId="331" fillId="0" borderId="0" xfId="0" applyNumberFormat="1" applyFont="1" applyAlignment="1">
      <alignment horizontal="center" vertical="center" wrapText="1"/>
    </xf>
    <xf numFmtId="37" fontId="332" fillId="0" borderId="0" xfId="0" applyNumberFormat="1" applyFont="1" applyAlignment="1">
      <alignment horizontal="center" vertical="center" wrapText="1"/>
    </xf>
    <xf numFmtId="37" fontId="333" fillId="0" borderId="0" xfId="0" applyNumberFormat="1" applyFont="1" applyAlignment="1">
      <alignment horizontal="center" vertical="center" wrapText="1"/>
    </xf>
    <xf numFmtId="37" fontId="334" fillId="0" borderId="0" xfId="0" applyNumberFormat="1" applyFont="1" applyAlignment="1">
      <alignment horizontal="center" vertical="center" wrapText="1"/>
    </xf>
    <xf numFmtId="37" fontId="335" fillId="0" borderId="0" xfId="0" applyNumberFormat="1" applyFont="1" applyAlignment="1">
      <alignment horizontal="center" vertical="center" wrapText="1"/>
    </xf>
    <xf numFmtId="37" fontId="336" fillId="0" borderId="0" xfId="0" applyNumberFormat="1" applyFont="1" applyAlignment="1">
      <alignment horizontal="center" vertical="center" wrapText="1"/>
    </xf>
    <xf numFmtId="37" fontId="337" fillId="0" borderId="0" xfId="0" applyNumberFormat="1" applyFont="1" applyAlignment="1">
      <alignment horizontal="center" vertical="center" wrapText="1"/>
    </xf>
    <xf numFmtId="37" fontId="338" fillId="0" borderId="0" xfId="0" applyNumberFormat="1" applyFont="1" applyAlignment="1">
      <alignment horizontal="center" vertical="center" wrapText="1"/>
    </xf>
    <xf numFmtId="37" fontId="339" fillId="0" borderId="0" xfId="0" applyNumberFormat="1" applyFont="1" applyAlignment="1">
      <alignment horizontal="center" vertical="center" wrapText="1"/>
    </xf>
    <xf numFmtId="37" fontId="340" fillId="0" borderId="0" xfId="0" applyNumberFormat="1" applyFont="1" applyAlignment="1">
      <alignment horizontal="center" vertical="center" wrapText="1"/>
    </xf>
    <xf numFmtId="37" fontId="341" fillId="0" borderId="0" xfId="0" applyNumberFormat="1" applyFont="1" applyAlignment="1">
      <alignment horizontal="center" vertical="center" wrapText="1"/>
    </xf>
    <xf numFmtId="37" fontId="342" fillId="0" borderId="0" xfId="0" applyNumberFormat="1" applyFont="1" applyAlignment="1">
      <alignment horizontal="center" vertical="center" wrapText="1"/>
    </xf>
    <xf numFmtId="37" fontId="343" fillId="0" borderId="0" xfId="0" applyNumberFormat="1" applyFont="1" applyAlignment="1">
      <alignment horizontal="center" vertical="center" wrapText="1"/>
    </xf>
    <xf numFmtId="37" fontId="344" fillId="0" borderId="0" xfId="0" applyNumberFormat="1" applyFont="1" applyAlignment="1">
      <alignment horizontal="center" vertical="center" wrapText="1"/>
    </xf>
    <xf numFmtId="37" fontId="345" fillId="0" borderId="0" xfId="0" applyNumberFormat="1" applyFont="1" applyAlignment="1">
      <alignment horizontal="center" vertical="center" wrapText="1"/>
    </xf>
    <xf numFmtId="37" fontId="346" fillId="0" borderId="0" xfId="0" applyNumberFormat="1" applyFont="1" applyAlignment="1">
      <alignment horizontal="center" vertical="center" wrapText="1"/>
    </xf>
    <xf numFmtId="37" fontId="347" fillId="0" borderId="0" xfId="0" applyNumberFormat="1" applyFont="1" applyAlignment="1">
      <alignment horizontal="center" vertical="center" wrapText="1"/>
    </xf>
    <xf numFmtId="37" fontId="348" fillId="0" borderId="0" xfId="0" applyNumberFormat="1" applyFont="1" applyAlignment="1">
      <alignment horizontal="center" vertical="center" wrapText="1"/>
    </xf>
    <xf numFmtId="37" fontId="349" fillId="0" borderId="0" xfId="0" applyNumberFormat="1" applyFont="1" applyAlignment="1">
      <alignment horizontal="center" vertical="center" wrapText="1"/>
    </xf>
    <xf numFmtId="37" fontId="350" fillId="0" borderId="0" xfId="0" applyNumberFormat="1" applyFont="1" applyAlignment="1">
      <alignment horizontal="center" vertical="center" wrapText="1"/>
    </xf>
    <xf numFmtId="37" fontId="351" fillId="0" borderId="0" xfId="0" applyNumberFormat="1" applyFont="1" applyAlignment="1">
      <alignment horizontal="center" vertical="center" wrapText="1"/>
    </xf>
    <xf numFmtId="37" fontId="352" fillId="0" borderId="0" xfId="0" applyNumberFormat="1" applyFont="1" applyAlignment="1">
      <alignment horizontal="center" vertical="center" wrapText="1"/>
    </xf>
    <xf numFmtId="37" fontId="353" fillId="0" borderId="0" xfId="0" applyNumberFormat="1" applyFont="1" applyAlignment="1">
      <alignment horizontal="center" vertical="center" wrapText="1"/>
    </xf>
    <xf numFmtId="37" fontId="354" fillId="0" borderId="3" xfId="0" applyNumberFormat="1" applyFont="1" applyBorder="1" applyAlignment="1">
      <alignment horizontal="center" vertical="center"/>
    </xf>
    <xf numFmtId="37" fontId="356" fillId="0" borderId="4" xfId="0" applyNumberFormat="1" applyFont="1" applyBorder="1" applyAlignment="1">
      <alignment horizontal="center" vertical="center"/>
    </xf>
    <xf numFmtId="37" fontId="357" fillId="0" borderId="4" xfId="0" applyNumberFormat="1" applyFont="1" applyBorder="1" applyAlignment="1">
      <alignment horizontal="center" vertical="center"/>
    </xf>
    <xf numFmtId="37" fontId="358" fillId="0" borderId="4" xfId="0" applyNumberFormat="1" applyFont="1" applyBorder="1" applyAlignment="1">
      <alignment horizontal="center" vertical="center"/>
    </xf>
    <xf numFmtId="37" fontId="360" fillId="0" borderId="4" xfId="0" applyNumberFormat="1" applyFont="1" applyBorder="1" applyAlignment="1">
      <alignment horizontal="center" vertical="center"/>
    </xf>
    <xf numFmtId="37" fontId="361" fillId="0" borderId="4" xfId="0" applyNumberFormat="1" applyFont="1" applyBorder="1" applyAlignment="1">
      <alignment horizontal="center" vertical="center"/>
    </xf>
    <xf numFmtId="37" fontId="362" fillId="0" borderId="4" xfId="0" applyNumberFormat="1" applyFont="1" applyBorder="1" applyAlignment="1">
      <alignment horizontal="center" vertical="center"/>
    </xf>
    <xf numFmtId="37" fontId="370" fillId="0" borderId="1" xfId="0" applyNumberFormat="1" applyFont="1" applyBorder="1" applyAlignment="1">
      <alignment horizontal="center" vertical="center"/>
    </xf>
    <xf numFmtId="37" fontId="371" fillId="0" borderId="1" xfId="0" applyNumberFormat="1" applyFont="1" applyBorder="1" applyAlignment="1">
      <alignment horizontal="center" vertical="center" wrapText="1"/>
    </xf>
    <xf numFmtId="37" fontId="372" fillId="0" borderId="1" xfId="0" applyNumberFormat="1" applyFont="1" applyBorder="1" applyAlignment="1">
      <alignment horizontal="center" vertical="center" wrapText="1"/>
    </xf>
    <xf numFmtId="37" fontId="373" fillId="0" borderId="1" xfId="0" applyNumberFormat="1" applyFont="1" applyBorder="1" applyAlignment="1">
      <alignment horizontal="center" vertical="center" wrapText="1"/>
    </xf>
    <xf numFmtId="37" fontId="374" fillId="0" borderId="1" xfId="0" applyNumberFormat="1" applyFont="1" applyBorder="1" applyAlignment="1">
      <alignment horizontal="center" vertical="center" wrapText="1"/>
    </xf>
    <xf numFmtId="37" fontId="376" fillId="0" borderId="1" xfId="0" applyNumberFormat="1" applyFont="1" applyBorder="1" applyAlignment="1">
      <alignment horizontal="center" vertical="center" wrapText="1"/>
    </xf>
    <xf numFmtId="37" fontId="377" fillId="0" borderId="1" xfId="0" applyNumberFormat="1" applyFont="1" applyBorder="1" applyAlignment="1">
      <alignment horizontal="center" vertical="center" wrapText="1"/>
    </xf>
    <xf numFmtId="37" fontId="378" fillId="0" borderId="1" xfId="0" applyNumberFormat="1" applyFont="1" applyBorder="1" applyAlignment="1">
      <alignment horizontal="center" vertical="center" wrapText="1"/>
    </xf>
    <xf numFmtId="37" fontId="379" fillId="0" borderId="1" xfId="0" applyNumberFormat="1" applyFont="1" applyBorder="1" applyAlignment="1">
      <alignment horizontal="center" vertical="center" wrapText="1"/>
    </xf>
    <xf numFmtId="37" fontId="380" fillId="0" borderId="0" xfId="0" applyNumberFormat="1" applyFont="1" applyAlignment="1">
      <alignment horizontal="center" vertical="center" wrapText="1"/>
    </xf>
    <xf numFmtId="37" fontId="381" fillId="0" borderId="0" xfId="0" applyNumberFormat="1" applyFont="1" applyAlignment="1">
      <alignment horizontal="center" vertical="center" wrapText="1"/>
    </xf>
    <xf numFmtId="37" fontId="382" fillId="0" borderId="0" xfId="0" applyNumberFormat="1" applyFont="1" applyAlignment="1">
      <alignment horizontal="center" vertical="center" wrapText="1"/>
    </xf>
    <xf numFmtId="37" fontId="383" fillId="0" borderId="0" xfId="0" applyNumberFormat="1" applyFont="1" applyAlignment="1">
      <alignment horizontal="center" vertical="center" wrapText="1"/>
    </xf>
    <xf numFmtId="37" fontId="384" fillId="0" borderId="0" xfId="0" applyNumberFormat="1" applyFont="1" applyAlignment="1">
      <alignment horizontal="center" vertical="center" wrapText="1"/>
    </xf>
    <xf numFmtId="37" fontId="385" fillId="0" borderId="0" xfId="0" applyNumberFormat="1" applyFont="1" applyAlignment="1">
      <alignment horizontal="center" vertical="center" wrapText="1"/>
    </xf>
    <xf numFmtId="37" fontId="386" fillId="0" borderId="0" xfId="0" applyNumberFormat="1" applyFont="1" applyAlignment="1">
      <alignment horizontal="center" vertical="center" wrapText="1"/>
    </xf>
    <xf numFmtId="37" fontId="387" fillId="0" borderId="0" xfId="0" applyNumberFormat="1" applyFont="1" applyAlignment="1">
      <alignment horizontal="center" vertical="center" wrapText="1"/>
    </xf>
    <xf numFmtId="37" fontId="388" fillId="0" borderId="0" xfId="0" applyNumberFormat="1" applyFont="1" applyAlignment="1">
      <alignment horizontal="center" vertical="center" wrapText="1"/>
    </xf>
    <xf numFmtId="37" fontId="389" fillId="0" borderId="0" xfId="0" applyNumberFormat="1" applyFont="1" applyAlignment="1">
      <alignment horizontal="center" vertical="center" wrapText="1"/>
    </xf>
    <xf numFmtId="37" fontId="390" fillId="0" borderId="0" xfId="0" applyNumberFormat="1" applyFont="1" applyAlignment="1">
      <alignment horizontal="center" vertical="center" wrapText="1"/>
    </xf>
    <xf numFmtId="37" fontId="391" fillId="0" borderId="0" xfId="0" applyNumberFormat="1" applyFont="1" applyAlignment="1">
      <alignment horizontal="center" vertical="center" wrapText="1"/>
    </xf>
    <xf numFmtId="37" fontId="392" fillId="0" borderId="0" xfId="0" applyNumberFormat="1" applyFont="1" applyAlignment="1">
      <alignment horizontal="center" vertical="center" wrapText="1"/>
    </xf>
    <xf numFmtId="37" fontId="393" fillId="0" borderId="0" xfId="0" applyNumberFormat="1" applyFont="1" applyAlignment="1">
      <alignment horizontal="center" vertical="center" wrapText="1"/>
    </xf>
    <xf numFmtId="37" fontId="394" fillId="0" borderId="0" xfId="0" applyNumberFormat="1" applyFont="1" applyAlignment="1">
      <alignment horizontal="center" vertical="center" wrapText="1"/>
    </xf>
    <xf numFmtId="37" fontId="395" fillId="0" borderId="0" xfId="0" applyNumberFormat="1" applyFont="1" applyAlignment="1">
      <alignment horizontal="center" vertical="center" wrapText="1"/>
    </xf>
    <xf numFmtId="37" fontId="396" fillId="0" borderId="0" xfId="0" applyNumberFormat="1" applyFont="1" applyAlignment="1">
      <alignment horizontal="center" vertical="center" wrapText="1"/>
    </xf>
    <xf numFmtId="37" fontId="397" fillId="0" borderId="0" xfId="0" applyNumberFormat="1" applyFont="1" applyAlignment="1">
      <alignment horizontal="center" vertical="center" wrapText="1"/>
    </xf>
    <xf numFmtId="37" fontId="398" fillId="0" borderId="0" xfId="0" applyNumberFormat="1" applyFont="1" applyAlignment="1">
      <alignment horizontal="center" vertical="center" wrapText="1"/>
    </xf>
    <xf numFmtId="37" fontId="399" fillId="0" borderId="0" xfId="0" applyNumberFormat="1" applyFont="1" applyAlignment="1">
      <alignment horizontal="center" vertical="center" wrapText="1"/>
    </xf>
    <xf numFmtId="37" fontId="400" fillId="0" borderId="0" xfId="0" applyNumberFormat="1" applyFont="1" applyAlignment="1">
      <alignment horizontal="center" vertical="center" wrapText="1"/>
    </xf>
    <xf numFmtId="37" fontId="401" fillId="0" borderId="0" xfId="0" applyNumberFormat="1" applyFont="1" applyAlignment="1">
      <alignment horizontal="center" vertical="center" wrapText="1"/>
    </xf>
    <xf numFmtId="37" fontId="402" fillId="0" borderId="0" xfId="0" applyNumberFormat="1" applyFont="1" applyAlignment="1">
      <alignment horizontal="center" vertical="center" wrapText="1"/>
    </xf>
    <xf numFmtId="37" fontId="403" fillId="0" borderId="0" xfId="0" applyNumberFormat="1" applyFont="1" applyAlignment="1">
      <alignment horizontal="center" vertical="center" wrapText="1"/>
    </xf>
    <xf numFmtId="37" fontId="404" fillId="0" borderId="0" xfId="0" applyNumberFormat="1" applyFont="1" applyAlignment="1">
      <alignment horizontal="center" vertical="center" wrapText="1"/>
    </xf>
    <xf numFmtId="37" fontId="405" fillId="0" borderId="0" xfId="0" applyNumberFormat="1" applyFont="1" applyAlignment="1">
      <alignment horizontal="center" vertical="center" wrapText="1"/>
    </xf>
    <xf numFmtId="37" fontId="406" fillId="0" borderId="0" xfId="0" applyNumberFormat="1" applyFont="1" applyAlignment="1">
      <alignment horizontal="center" vertical="center" wrapText="1"/>
    </xf>
    <xf numFmtId="37" fontId="407" fillId="0" borderId="0" xfId="0" applyNumberFormat="1" applyFont="1" applyAlignment="1">
      <alignment horizontal="center" vertical="center" wrapText="1"/>
    </xf>
    <xf numFmtId="37" fontId="408" fillId="0" borderId="0" xfId="0" applyNumberFormat="1" applyFont="1" applyAlignment="1">
      <alignment horizontal="center" vertical="center" wrapText="1"/>
    </xf>
    <xf numFmtId="37" fontId="409" fillId="0" borderId="0" xfId="0" applyNumberFormat="1" applyFont="1" applyAlignment="1">
      <alignment horizontal="center" vertical="center" wrapText="1"/>
    </xf>
    <xf numFmtId="37" fontId="410" fillId="0" borderId="0" xfId="0" applyNumberFormat="1" applyFont="1" applyAlignment="1">
      <alignment horizontal="center" vertical="center" wrapText="1"/>
    </xf>
    <xf numFmtId="37" fontId="411" fillId="0" borderId="0" xfId="0" applyNumberFormat="1" applyFont="1" applyAlignment="1">
      <alignment horizontal="center" vertical="center" wrapText="1"/>
    </xf>
    <xf numFmtId="37" fontId="412" fillId="0" borderId="0" xfId="0" applyNumberFormat="1" applyFont="1" applyAlignment="1">
      <alignment horizontal="center" vertical="center" wrapText="1"/>
    </xf>
    <xf numFmtId="37" fontId="413" fillId="0" borderId="0" xfId="0" applyNumberFormat="1" applyFont="1" applyAlignment="1">
      <alignment horizontal="center" vertical="center" wrapText="1"/>
    </xf>
    <xf numFmtId="37" fontId="414" fillId="0" borderId="0" xfId="0" applyNumberFormat="1" applyFont="1" applyAlignment="1">
      <alignment horizontal="center" vertical="center" wrapText="1"/>
    </xf>
    <xf numFmtId="37" fontId="415" fillId="0" borderId="0" xfId="0" applyNumberFormat="1" applyFont="1" applyAlignment="1">
      <alignment horizontal="center" vertical="center" wrapText="1"/>
    </xf>
    <xf numFmtId="37" fontId="416" fillId="0" borderId="0" xfId="0" applyNumberFormat="1" applyFont="1" applyAlignment="1">
      <alignment horizontal="center" vertical="center" wrapText="1"/>
    </xf>
    <xf numFmtId="37" fontId="417" fillId="0" borderId="0" xfId="0" applyNumberFormat="1" applyFont="1" applyAlignment="1">
      <alignment horizontal="center" vertical="center" wrapText="1"/>
    </xf>
    <xf numFmtId="37" fontId="418" fillId="0" borderId="0" xfId="0" applyNumberFormat="1" applyFont="1" applyAlignment="1">
      <alignment horizontal="center" vertical="center" wrapText="1"/>
    </xf>
    <xf numFmtId="37" fontId="419" fillId="0" borderId="0" xfId="0" applyNumberFormat="1" applyFont="1" applyAlignment="1">
      <alignment horizontal="center" vertical="center" wrapText="1"/>
    </xf>
    <xf numFmtId="37" fontId="420" fillId="0" borderId="0" xfId="0" applyNumberFormat="1" applyFont="1" applyAlignment="1">
      <alignment horizontal="center" vertical="center" wrapText="1"/>
    </xf>
    <xf numFmtId="37" fontId="421" fillId="0" borderId="0" xfId="0" applyNumberFormat="1" applyFont="1" applyAlignment="1">
      <alignment horizontal="center" vertical="center" wrapText="1"/>
    </xf>
    <xf numFmtId="37" fontId="422" fillId="0" borderId="0" xfId="0" applyNumberFormat="1" applyFont="1" applyAlignment="1">
      <alignment horizontal="center" vertical="center" wrapText="1"/>
    </xf>
    <xf numFmtId="37" fontId="423" fillId="0" borderId="0" xfId="0" applyNumberFormat="1" applyFont="1" applyAlignment="1">
      <alignment horizontal="center" vertical="center" wrapText="1"/>
    </xf>
    <xf numFmtId="37" fontId="424" fillId="0" borderId="0" xfId="0" applyNumberFormat="1" applyFont="1" applyAlignment="1">
      <alignment horizontal="center" vertical="center" wrapText="1"/>
    </xf>
    <xf numFmtId="37" fontId="425" fillId="0" borderId="0" xfId="0" applyNumberFormat="1" applyFont="1" applyAlignment="1">
      <alignment horizontal="center" vertical="center" wrapText="1"/>
    </xf>
    <xf numFmtId="37" fontId="426" fillId="0" borderId="0" xfId="0" applyNumberFormat="1" applyFont="1" applyAlignment="1">
      <alignment horizontal="center" vertical="center" wrapText="1"/>
    </xf>
    <xf numFmtId="37" fontId="427" fillId="0" borderId="0" xfId="0" applyNumberFormat="1" applyFont="1" applyAlignment="1">
      <alignment horizontal="center" vertical="center" wrapText="1"/>
    </xf>
    <xf numFmtId="37" fontId="428" fillId="0" borderId="0" xfId="0" applyNumberFormat="1" applyFont="1" applyAlignment="1">
      <alignment horizontal="center" vertical="center" wrapText="1"/>
    </xf>
    <xf numFmtId="37" fontId="429" fillId="0" borderId="0" xfId="0" applyNumberFormat="1" applyFont="1" applyAlignment="1">
      <alignment horizontal="center" vertical="center" wrapText="1"/>
    </xf>
    <xf numFmtId="37" fontId="430" fillId="0" borderId="0" xfId="0" applyNumberFormat="1" applyFont="1" applyAlignment="1">
      <alignment horizontal="center" vertical="center" wrapText="1"/>
    </xf>
    <xf numFmtId="37" fontId="431" fillId="0" borderId="0" xfId="0" applyNumberFormat="1" applyFont="1" applyAlignment="1">
      <alignment horizontal="center" vertical="center" wrapText="1"/>
    </xf>
    <xf numFmtId="37" fontId="432" fillId="0" borderId="0" xfId="0" applyNumberFormat="1" applyFont="1" applyAlignment="1">
      <alignment horizontal="center" vertical="center" wrapText="1"/>
    </xf>
    <xf numFmtId="37" fontId="433" fillId="0" borderId="0" xfId="0" applyNumberFormat="1" applyFont="1" applyAlignment="1">
      <alignment horizontal="center" vertical="center" wrapText="1"/>
    </xf>
    <xf numFmtId="37" fontId="434" fillId="0" borderId="0" xfId="0" applyNumberFormat="1" applyFont="1" applyAlignment="1">
      <alignment horizontal="center" vertical="center" wrapText="1"/>
    </xf>
    <xf numFmtId="37" fontId="435" fillId="0" borderId="0" xfId="0" applyNumberFormat="1" applyFont="1" applyAlignment="1">
      <alignment horizontal="center" vertical="center" wrapText="1"/>
    </xf>
    <xf numFmtId="37" fontId="436" fillId="0" borderId="0" xfId="0" applyNumberFormat="1" applyFont="1" applyAlignment="1">
      <alignment horizontal="center" vertical="center" wrapText="1"/>
    </xf>
    <xf numFmtId="37" fontId="437" fillId="0" borderId="0" xfId="0" applyNumberFormat="1" applyFont="1" applyAlignment="1">
      <alignment horizontal="center" vertical="center" wrapText="1"/>
    </xf>
    <xf numFmtId="37" fontId="438" fillId="0" borderId="0" xfId="0" applyNumberFormat="1" applyFont="1" applyAlignment="1">
      <alignment horizontal="center" vertical="center" wrapText="1"/>
    </xf>
    <xf numFmtId="37" fontId="439" fillId="0" borderId="0" xfId="0" applyNumberFormat="1" applyFont="1" applyAlignment="1">
      <alignment horizontal="center" vertical="center" wrapText="1"/>
    </xf>
    <xf numFmtId="37" fontId="440" fillId="0" borderId="0" xfId="0" applyNumberFormat="1" applyFont="1" applyAlignment="1">
      <alignment horizontal="center" vertical="center" wrapText="1"/>
    </xf>
    <xf numFmtId="37" fontId="441" fillId="0" borderId="0" xfId="0" applyNumberFormat="1" applyFont="1" applyAlignment="1">
      <alignment horizontal="center" vertical="center" wrapText="1"/>
    </xf>
    <xf numFmtId="37" fontId="442" fillId="0" borderId="0" xfId="0" applyNumberFormat="1" applyFont="1" applyAlignment="1">
      <alignment horizontal="center" vertical="center" wrapText="1"/>
    </xf>
    <xf numFmtId="37" fontId="443" fillId="0" borderId="0" xfId="0" applyNumberFormat="1" applyFont="1" applyAlignment="1">
      <alignment horizontal="center" vertical="center" wrapText="1"/>
    </xf>
    <xf numFmtId="37" fontId="444" fillId="0" borderId="0" xfId="0" applyNumberFormat="1" applyFont="1" applyAlignment="1">
      <alignment horizontal="center" vertical="center" wrapText="1"/>
    </xf>
    <xf numFmtId="37" fontId="445" fillId="0" borderId="0" xfId="0" applyNumberFormat="1" applyFont="1" applyAlignment="1">
      <alignment horizontal="center" vertical="center" wrapText="1"/>
    </xf>
    <xf numFmtId="37" fontId="446" fillId="0" borderId="0" xfId="0" applyNumberFormat="1" applyFont="1" applyAlignment="1">
      <alignment horizontal="center" vertical="center" wrapText="1"/>
    </xf>
    <xf numFmtId="37" fontId="447" fillId="0" borderId="0" xfId="0" applyNumberFormat="1" applyFont="1" applyAlignment="1">
      <alignment horizontal="center" vertical="center" wrapText="1"/>
    </xf>
    <xf numFmtId="37" fontId="448" fillId="0" borderId="0" xfId="0" applyNumberFormat="1" applyFont="1" applyAlignment="1">
      <alignment horizontal="center" vertical="center" wrapText="1"/>
    </xf>
    <xf numFmtId="37" fontId="449" fillId="0" borderId="0" xfId="0" applyNumberFormat="1" applyFont="1" applyAlignment="1">
      <alignment horizontal="center" vertical="center" wrapText="1"/>
    </xf>
    <xf numFmtId="37" fontId="450" fillId="0" borderId="0" xfId="0" applyNumberFormat="1" applyFont="1" applyAlignment="1">
      <alignment horizontal="center" vertical="center" wrapText="1"/>
    </xf>
    <xf numFmtId="37" fontId="451" fillId="0" borderId="0" xfId="0" applyNumberFormat="1" applyFont="1" applyAlignment="1">
      <alignment horizontal="center" vertical="center" wrapText="1"/>
    </xf>
    <xf numFmtId="37" fontId="452" fillId="0" borderId="0" xfId="0" applyNumberFormat="1" applyFont="1" applyAlignment="1">
      <alignment horizontal="center" vertical="center" wrapText="1"/>
    </xf>
    <xf numFmtId="37" fontId="453" fillId="0" borderId="3" xfId="0" applyNumberFormat="1" applyFont="1" applyBorder="1" applyAlignment="1">
      <alignment horizontal="center" vertical="center"/>
    </xf>
    <xf numFmtId="37" fontId="461" fillId="0" borderId="1" xfId="0" applyNumberFormat="1" applyFont="1" applyBorder="1" applyAlignment="1">
      <alignment horizontal="center" vertical="center" wrapText="1"/>
    </xf>
    <xf numFmtId="37" fontId="462" fillId="0" borderId="1" xfId="0" applyNumberFormat="1" applyFont="1" applyBorder="1" applyAlignment="1">
      <alignment horizontal="center" vertical="center" wrapText="1"/>
    </xf>
    <xf numFmtId="37" fontId="463" fillId="0" borderId="1" xfId="0" applyNumberFormat="1" applyFont="1" applyBorder="1" applyAlignment="1">
      <alignment horizontal="center" vertical="center" wrapText="1"/>
    </xf>
    <xf numFmtId="37" fontId="464" fillId="0" borderId="1" xfId="0" applyNumberFormat="1" applyFont="1" applyBorder="1" applyAlignment="1">
      <alignment horizontal="center" vertical="center" wrapText="1"/>
    </xf>
    <xf numFmtId="37" fontId="465" fillId="0" borderId="0" xfId="0" applyNumberFormat="1" applyFont="1" applyAlignment="1">
      <alignment horizontal="center" vertical="center" wrapText="1"/>
    </xf>
    <xf numFmtId="37" fontId="466" fillId="0" borderId="0" xfId="0" applyNumberFormat="1" applyFont="1" applyAlignment="1">
      <alignment horizontal="center" vertical="center" wrapText="1"/>
    </xf>
    <xf numFmtId="37" fontId="467" fillId="0" borderId="0" xfId="0" applyNumberFormat="1" applyFont="1" applyAlignment="1">
      <alignment horizontal="center" vertical="center" wrapText="1"/>
    </xf>
    <xf numFmtId="37" fontId="468" fillId="0" borderId="0" xfId="0" applyNumberFormat="1" applyFont="1" applyAlignment="1">
      <alignment horizontal="center" vertical="center" wrapText="1"/>
    </xf>
    <xf numFmtId="37" fontId="469" fillId="0" borderId="0" xfId="0" applyNumberFormat="1" applyFont="1" applyAlignment="1">
      <alignment horizontal="center" vertical="center" wrapText="1"/>
    </xf>
    <xf numFmtId="37" fontId="470" fillId="0" borderId="0" xfId="0" applyNumberFormat="1" applyFont="1" applyAlignment="1">
      <alignment horizontal="center" vertical="center" wrapText="1"/>
    </xf>
    <xf numFmtId="37" fontId="471" fillId="0" borderId="3" xfId="0" applyNumberFormat="1" applyFont="1" applyBorder="1" applyAlignment="1">
      <alignment horizontal="center" vertical="center"/>
    </xf>
    <xf numFmtId="37" fontId="472" fillId="0" borderId="4" xfId="0" applyNumberFormat="1" applyFont="1" applyBorder="1" applyAlignment="1">
      <alignment horizontal="center" vertical="center"/>
    </xf>
    <xf numFmtId="37" fontId="473" fillId="0" borderId="4" xfId="0" applyNumberFormat="1" applyFont="1" applyBorder="1" applyAlignment="1">
      <alignment horizontal="center" vertical="center"/>
    </xf>
    <xf numFmtId="37" fontId="478" fillId="0" borderId="1" xfId="0" applyNumberFormat="1" applyFont="1" applyBorder="1" applyAlignment="1">
      <alignment horizontal="center" vertical="center"/>
    </xf>
    <xf numFmtId="37" fontId="479" fillId="0" borderId="1" xfId="0" applyNumberFormat="1" applyFont="1" applyBorder="1" applyAlignment="1">
      <alignment horizontal="center" vertical="center"/>
    </xf>
    <xf numFmtId="37" fontId="480" fillId="0" borderId="1" xfId="0" applyNumberFormat="1" applyFont="1" applyBorder="1" applyAlignment="1">
      <alignment horizontal="center" vertical="center" wrapText="1"/>
    </xf>
    <xf numFmtId="37" fontId="481" fillId="0" borderId="1" xfId="0" applyNumberFormat="1" applyFont="1" applyBorder="1" applyAlignment="1">
      <alignment horizontal="center" vertical="center" wrapText="1"/>
    </xf>
    <xf numFmtId="37" fontId="482" fillId="0" borderId="1" xfId="0" applyNumberFormat="1" applyFont="1" applyBorder="1" applyAlignment="1">
      <alignment horizontal="center" vertical="center" wrapText="1"/>
    </xf>
    <xf numFmtId="37" fontId="486" fillId="0" borderId="3" xfId="0" applyNumberFormat="1" applyFont="1" applyBorder="1" applyAlignment="1">
      <alignment horizontal="center" vertical="center"/>
    </xf>
    <xf numFmtId="37" fontId="487" fillId="0" borderId="4" xfId="0" applyNumberFormat="1" applyFont="1" applyBorder="1" applyAlignment="1">
      <alignment horizontal="center" vertical="center"/>
    </xf>
    <xf numFmtId="37" fontId="488" fillId="0" borderId="4" xfId="0" applyNumberFormat="1" applyFont="1" applyBorder="1" applyAlignment="1">
      <alignment horizontal="center" vertical="center"/>
    </xf>
    <xf numFmtId="164" fontId="489" fillId="0" borderId="0" xfId="0" applyNumberFormat="1" applyFont="1" applyAlignment="1">
      <alignment horizontal="center" vertical="center"/>
    </xf>
    <xf numFmtId="10" fontId="489" fillId="0" borderId="0" xfId="0" applyNumberFormat="1" applyFont="1" applyAlignment="1">
      <alignment horizontal="center" vertical="center"/>
    </xf>
    <xf numFmtId="0" fontId="490" fillId="0" borderId="0" xfId="0" applyFont="1"/>
    <xf numFmtId="10" fontId="489" fillId="0" borderId="3" xfId="0" applyNumberFormat="1" applyFont="1" applyBorder="1" applyAlignment="1">
      <alignment horizontal="center" vertical="center"/>
    </xf>
    <xf numFmtId="37" fontId="489" fillId="0" borderId="4" xfId="0" applyNumberFormat="1" applyFont="1" applyBorder="1" applyAlignment="1">
      <alignment horizontal="center" vertical="center"/>
    </xf>
    <xf numFmtId="164" fontId="489" fillId="0" borderId="8" xfId="0" applyNumberFormat="1" applyFont="1" applyBorder="1" applyAlignment="1">
      <alignment horizontal="center" vertical="center"/>
    </xf>
    <xf numFmtId="0" fontId="490" fillId="0" borderId="0" xfId="0" applyFont="1" applyAlignment="1">
      <alignment horizontal="center"/>
    </xf>
    <xf numFmtId="0" fontId="490" fillId="0" borderId="0" xfId="0" applyFont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37" fontId="491" fillId="0" borderId="1" xfId="0" applyNumberFormat="1" applyFont="1" applyBorder="1" applyAlignment="1">
      <alignment horizontal="center" vertical="center" wrapText="1"/>
    </xf>
    <xf numFmtId="37" fontId="0" fillId="0" borderId="0" xfId="0" applyNumberFormat="1"/>
    <xf numFmtId="37" fontId="176" fillId="0" borderId="4" xfId="0" applyNumberFormat="1" applyFont="1" applyBorder="1" applyAlignment="1">
      <alignment horizontal="center" vertical="center"/>
    </xf>
    <xf numFmtId="0" fontId="489" fillId="0" borderId="0" xfId="0" applyFont="1" applyAlignment="1">
      <alignment horizontal="center" vertical="center"/>
    </xf>
    <xf numFmtId="37" fontId="355" fillId="0" borderId="0" xfId="0" applyNumberFormat="1" applyFont="1" applyAlignment="1">
      <alignment horizontal="center" vertical="center"/>
    </xf>
    <xf numFmtId="37" fontId="359" fillId="0" borderId="0" xfId="0" applyNumberFormat="1" applyFont="1" applyAlignment="1">
      <alignment horizontal="center" vertical="center"/>
    </xf>
    <xf numFmtId="37" fontId="277" fillId="0" borderId="0" xfId="0" applyNumberFormat="1" applyFont="1" applyAlignment="1">
      <alignment horizontal="center" vertical="center"/>
    </xf>
    <xf numFmtId="37" fontId="281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center" vertical="center"/>
    </xf>
    <xf numFmtId="37" fontId="80" fillId="0" borderId="0" xfId="0" applyNumberFormat="1" applyFont="1" applyAlignment="1">
      <alignment horizontal="center" vertical="center"/>
    </xf>
    <xf numFmtId="37" fontId="82" fillId="0" borderId="0" xfId="0" applyNumberFormat="1" applyFont="1" applyAlignment="1">
      <alignment horizontal="center" vertical="center"/>
    </xf>
    <xf numFmtId="37" fontId="84" fillId="0" borderId="0" xfId="0" applyNumberFormat="1" applyFont="1" applyAlignment="1">
      <alignment horizontal="center" vertical="center"/>
    </xf>
    <xf numFmtId="10" fontId="375" fillId="0" borderId="1" xfId="0" applyNumberFormat="1" applyFont="1" applyBorder="1" applyAlignment="1">
      <alignment horizontal="center" vertical="center" wrapText="1"/>
    </xf>
    <xf numFmtId="10" fontId="489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7" fontId="483" fillId="0" borderId="0" xfId="0" applyNumberFormat="1" applyFont="1" applyAlignment="1">
      <alignment horizontal="right" vertical="center" wrapText="1"/>
    </xf>
    <xf numFmtId="37" fontId="484" fillId="0" borderId="0" xfId="0" applyNumberFormat="1" applyFont="1" applyAlignment="1">
      <alignment horizontal="right" vertical="center" wrapText="1"/>
    </xf>
    <xf numFmtId="37" fontId="485" fillId="0" borderId="0" xfId="0" applyNumberFormat="1" applyFont="1" applyAlignment="1">
      <alignment horizontal="right" vertical="center" wrapText="1"/>
    </xf>
    <xf numFmtId="37" fontId="85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4" fillId="0" borderId="1" xfId="0" applyNumberFormat="1" applyFont="1" applyBorder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3" fillId="0" borderId="1" xfId="0" applyNumberFormat="1" applyFont="1" applyBorder="1" applyAlignment="1">
      <alignment horizontal="center" vertical="center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489" fillId="0" borderId="0" xfId="0" applyNumberFormat="1" applyFont="1" applyAlignment="1">
      <alignment horizontal="center" vertical="center" wrapText="1"/>
    </xf>
    <xf numFmtId="37" fontId="489" fillId="0" borderId="1" xfId="0" applyNumberFormat="1" applyFont="1" applyBorder="1" applyAlignment="1">
      <alignment horizontal="center" vertical="center"/>
    </xf>
    <xf numFmtId="37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center" vertical="center"/>
    </xf>
    <xf numFmtId="37" fontId="90" fillId="0" borderId="0" xfId="0" applyNumberFormat="1" applyFont="1" applyAlignment="1">
      <alignment horizontal="center" vertical="center"/>
    </xf>
    <xf numFmtId="37" fontId="91" fillId="0" borderId="0" xfId="0" applyNumberFormat="1" applyFont="1" applyAlignment="1">
      <alignment horizontal="right" vertical="center"/>
    </xf>
    <xf numFmtId="37" fontId="92" fillId="0" borderId="1" xfId="0" applyNumberFormat="1" applyFont="1" applyBorder="1" applyAlignment="1">
      <alignment horizontal="center" vertical="center"/>
    </xf>
    <xf numFmtId="37" fontId="94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126" fillId="0" borderId="0" xfId="0" applyNumberFormat="1" applyFont="1" applyAlignment="1">
      <alignment horizontal="center" vertical="center"/>
    </xf>
    <xf numFmtId="37" fontId="127" fillId="0" borderId="0" xfId="0" applyNumberFormat="1" applyFont="1" applyAlignment="1">
      <alignment horizontal="center" vertical="center"/>
    </xf>
    <xf numFmtId="37" fontId="128" fillId="0" borderId="0" xfId="0" applyNumberFormat="1" applyFont="1" applyAlignment="1">
      <alignment horizontal="center" vertical="center"/>
    </xf>
    <xf numFmtId="37" fontId="129" fillId="0" borderId="0" xfId="0" applyNumberFormat="1" applyFont="1" applyAlignment="1">
      <alignment horizontal="right" vertical="center"/>
    </xf>
    <xf numFmtId="37" fontId="139" fillId="0" borderId="0" xfId="0" applyNumberFormat="1" applyFont="1" applyAlignment="1">
      <alignment horizontal="center" vertical="center"/>
    </xf>
    <xf numFmtId="37" fontId="140" fillId="0" borderId="0" xfId="0" applyNumberFormat="1" applyFont="1" applyAlignment="1">
      <alignment horizontal="center" vertical="center"/>
    </xf>
    <xf numFmtId="37" fontId="141" fillId="0" borderId="0" xfId="0" applyNumberFormat="1" applyFont="1" applyAlignment="1">
      <alignment horizontal="center" vertical="center"/>
    </xf>
    <xf numFmtId="37" fontId="142" fillId="0" borderId="0" xfId="0" applyNumberFormat="1" applyFont="1" applyAlignment="1">
      <alignment horizontal="right" vertical="center"/>
    </xf>
    <xf numFmtId="37" fontId="143" fillId="0" borderId="1" xfId="0" applyNumberFormat="1" applyFont="1" applyBorder="1" applyAlignment="1">
      <alignment horizontal="center" vertical="center"/>
    </xf>
    <xf numFmtId="37" fontId="144" fillId="0" borderId="1" xfId="0" applyNumberFormat="1" applyFont="1" applyBorder="1" applyAlignment="1">
      <alignment horizontal="center" vertical="center"/>
    </xf>
    <xf numFmtId="37" fontId="145" fillId="0" borderId="1" xfId="0" applyNumberFormat="1" applyFont="1" applyBorder="1" applyAlignment="1">
      <alignment horizontal="center" vertical="center"/>
    </xf>
    <xf numFmtId="37" fontId="181" fillId="0" borderId="0" xfId="0" applyNumberFormat="1" applyFont="1" applyAlignment="1">
      <alignment horizontal="center" vertical="center"/>
    </xf>
    <xf numFmtId="37" fontId="182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center" vertical="center"/>
    </xf>
    <xf numFmtId="37" fontId="184" fillId="0" borderId="0" xfId="0" applyNumberFormat="1" applyFont="1" applyAlignment="1">
      <alignment horizontal="right" vertical="center"/>
    </xf>
    <xf numFmtId="37" fontId="185" fillId="0" borderId="1" xfId="0" applyNumberFormat="1" applyFont="1" applyBorder="1" applyAlignment="1">
      <alignment horizontal="center" vertical="center"/>
    </xf>
    <xf numFmtId="37" fontId="186" fillId="0" borderId="1" xfId="0" applyNumberFormat="1" applyFont="1" applyBorder="1" applyAlignment="1">
      <alignment horizontal="center" vertical="center"/>
    </xf>
    <xf numFmtId="37" fontId="285" fillId="0" borderId="5" xfId="0" applyNumberFormat="1" applyFont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37" fontId="210" fillId="0" borderId="0" xfId="0" applyNumberFormat="1" applyFont="1" applyAlignment="1">
      <alignment horizontal="center" vertical="center"/>
    </xf>
    <xf numFmtId="37" fontId="211" fillId="0" borderId="0" xfId="0" applyNumberFormat="1" applyFont="1" applyAlignment="1">
      <alignment horizontal="center" vertical="center"/>
    </xf>
    <xf numFmtId="37" fontId="212" fillId="0" borderId="0" xfId="0" applyNumberFormat="1" applyFont="1" applyAlignment="1">
      <alignment horizontal="center" vertical="center"/>
    </xf>
    <xf numFmtId="37" fontId="213" fillId="0" borderId="0" xfId="0" applyNumberFormat="1" applyFont="1" applyAlignment="1">
      <alignment horizontal="right" vertical="center"/>
    </xf>
    <xf numFmtId="37" fontId="214" fillId="0" borderId="1" xfId="0" applyNumberFormat="1" applyFont="1" applyBorder="1" applyAlignment="1">
      <alignment horizontal="center" vertical="center"/>
    </xf>
    <xf numFmtId="37" fontId="215" fillId="0" borderId="1" xfId="0" applyNumberFormat="1" applyFont="1" applyBorder="1" applyAlignment="1">
      <alignment horizontal="center" vertical="center"/>
    </xf>
    <xf numFmtId="37" fontId="363" fillId="0" borderId="5" xfId="0" applyNumberFormat="1" applyFont="1" applyBorder="1" applyAlignment="1">
      <alignment horizontal="center" vertical="center"/>
    </xf>
    <xf numFmtId="37" fontId="286" fillId="0" borderId="0" xfId="0" applyNumberFormat="1" applyFont="1" applyAlignment="1">
      <alignment horizontal="center" vertical="center"/>
    </xf>
    <xf numFmtId="37" fontId="287" fillId="0" borderId="0" xfId="0" applyNumberFormat="1" applyFont="1" applyAlignment="1">
      <alignment horizontal="center" vertical="center"/>
    </xf>
    <xf numFmtId="37" fontId="288" fillId="0" borderId="0" xfId="0" applyNumberFormat="1" applyFont="1" applyAlignment="1">
      <alignment horizontal="center" vertical="center"/>
    </xf>
    <xf numFmtId="37" fontId="289" fillId="0" borderId="0" xfId="0" applyNumberFormat="1" applyFont="1" applyAlignment="1">
      <alignment horizontal="right" vertical="center"/>
    </xf>
    <xf numFmtId="37" fontId="290" fillId="0" borderId="1" xfId="0" applyNumberFormat="1" applyFont="1" applyBorder="1" applyAlignment="1">
      <alignment horizontal="center" vertical="center"/>
    </xf>
    <xf numFmtId="37" fontId="291" fillId="0" borderId="1" xfId="0" applyNumberFormat="1" applyFont="1" applyBorder="1" applyAlignment="1">
      <alignment horizontal="center" vertical="center"/>
    </xf>
    <xf numFmtId="37" fontId="364" fillId="0" borderId="0" xfId="0" applyNumberFormat="1" applyFont="1" applyAlignment="1">
      <alignment horizontal="center" vertical="center"/>
    </xf>
    <xf numFmtId="37" fontId="365" fillId="0" borderId="0" xfId="0" applyNumberFormat="1" applyFont="1" applyAlignment="1">
      <alignment horizontal="center" vertical="center"/>
    </xf>
    <xf numFmtId="37" fontId="366" fillId="0" borderId="0" xfId="0" applyNumberFormat="1" applyFont="1" applyAlignment="1">
      <alignment horizontal="center" vertical="center"/>
    </xf>
    <xf numFmtId="37" fontId="367" fillId="0" borderId="0" xfId="0" applyNumberFormat="1" applyFont="1" applyAlignment="1">
      <alignment horizontal="right" vertical="center"/>
    </xf>
    <xf numFmtId="37" fontId="368" fillId="0" borderId="1" xfId="0" applyNumberFormat="1" applyFont="1" applyBorder="1" applyAlignment="1">
      <alignment horizontal="center" vertical="center"/>
    </xf>
    <xf numFmtId="37" fontId="369" fillId="0" borderId="1" xfId="0" applyNumberFormat="1" applyFont="1" applyBorder="1" applyAlignment="1">
      <alignment horizontal="center" vertical="center"/>
    </xf>
    <xf numFmtId="37" fontId="454" fillId="0" borderId="0" xfId="0" applyNumberFormat="1" applyFont="1" applyAlignment="1">
      <alignment horizontal="center" vertical="center"/>
    </xf>
    <xf numFmtId="37" fontId="455" fillId="0" borderId="0" xfId="0" applyNumberFormat="1" applyFont="1" applyAlignment="1">
      <alignment horizontal="center" vertical="center"/>
    </xf>
    <xf numFmtId="37" fontId="456" fillId="0" borderId="0" xfId="0" applyNumberFormat="1" applyFont="1" applyAlignment="1">
      <alignment horizontal="center" vertical="center"/>
    </xf>
    <xf numFmtId="37" fontId="457" fillId="0" borderId="0" xfId="0" applyNumberFormat="1" applyFont="1" applyAlignment="1">
      <alignment horizontal="right" vertical="center"/>
    </xf>
    <xf numFmtId="37" fontId="458" fillId="0" borderId="1" xfId="0" applyNumberFormat="1" applyFont="1" applyBorder="1" applyAlignment="1">
      <alignment horizontal="center" vertical="center"/>
    </xf>
    <xf numFmtId="37" fontId="459" fillId="0" borderId="1" xfId="0" applyNumberFormat="1" applyFont="1" applyBorder="1" applyAlignment="1">
      <alignment horizontal="center" vertical="center"/>
    </xf>
    <xf numFmtId="37" fontId="460" fillId="0" borderId="1" xfId="0" applyNumberFormat="1" applyFont="1" applyBorder="1" applyAlignment="1">
      <alignment horizontal="center" vertical="center"/>
    </xf>
    <xf numFmtId="37" fontId="474" fillId="0" borderId="0" xfId="0" applyNumberFormat="1" applyFont="1" applyAlignment="1">
      <alignment horizontal="center" vertical="center"/>
    </xf>
    <xf numFmtId="37" fontId="475" fillId="0" borderId="0" xfId="0" applyNumberFormat="1" applyFont="1" applyAlignment="1">
      <alignment horizontal="center" vertical="center"/>
    </xf>
    <xf numFmtId="37" fontId="476" fillId="0" borderId="0" xfId="0" applyNumberFormat="1" applyFont="1" applyAlignment="1">
      <alignment horizontal="center" vertical="center"/>
    </xf>
    <xf numFmtId="37" fontId="477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/>
  </sheetViews>
  <sheetFormatPr defaultRowHeight="15"/>
  <sheetData>
    <row r="22" spans="1:10" ht="39.950000000000003" customHeight="1">
      <c r="A22" s="430" t="s">
        <v>0</v>
      </c>
      <c r="B22" s="431"/>
      <c r="C22" s="431"/>
      <c r="D22" s="431"/>
      <c r="E22" s="431"/>
      <c r="F22" s="431"/>
      <c r="G22" s="431"/>
      <c r="H22" s="431"/>
      <c r="I22" s="431"/>
      <c r="J22" s="431"/>
    </row>
    <row r="23" spans="1:10" ht="39.950000000000003" customHeight="1">
      <c r="A23" s="432" t="s">
        <v>1</v>
      </c>
      <c r="B23" s="431"/>
      <c r="C23" s="431"/>
      <c r="D23" s="431"/>
      <c r="E23" s="431"/>
      <c r="F23" s="431"/>
      <c r="G23" s="431"/>
      <c r="H23" s="431"/>
      <c r="I23" s="431"/>
      <c r="J23" s="431"/>
    </row>
    <row r="24" spans="1:10" ht="39.950000000000003" customHeight="1">
      <c r="A24" s="433" t="s">
        <v>2</v>
      </c>
      <c r="B24" s="431"/>
      <c r="C24" s="431"/>
      <c r="D24" s="431"/>
      <c r="E24" s="431"/>
      <c r="F24" s="431"/>
      <c r="G24" s="431"/>
      <c r="H24" s="431"/>
      <c r="I24" s="431"/>
      <c r="J24" s="431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8"/>
  <sheetViews>
    <sheetView rightToLeft="1" workbookViewId="0">
      <selection activeCell="I15" sqref="I15"/>
    </sheetView>
  </sheetViews>
  <sheetFormatPr defaultRowHeight="18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style="402" customWidth="1"/>
    <col min="8" max="8" width="1.42578125" customWidth="1"/>
    <col min="9" max="9" width="17" customWidth="1"/>
    <col min="10" max="10" width="1.42578125" customWidth="1"/>
    <col min="11" max="11" width="14.140625" style="402" customWidth="1"/>
  </cols>
  <sheetData>
    <row r="1" spans="1:11" ht="20.100000000000001" customHeight="1">
      <c r="A1" s="501" t="s">
        <v>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</row>
    <row r="2" spans="1:11" ht="20.100000000000001" customHeight="1">
      <c r="A2" s="502" t="s">
        <v>101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</row>
    <row r="3" spans="1:11" ht="20.100000000000001" customHeight="1">
      <c r="A3" s="503" t="s">
        <v>2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</row>
    <row r="5" spans="1:11" ht="15.75">
      <c r="A5" s="504" t="s">
        <v>205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</row>
    <row r="7" spans="1:11" ht="15.75">
      <c r="A7" s="505" t="s">
        <v>206</v>
      </c>
      <c r="B7" s="440"/>
      <c r="C7" s="440"/>
      <c r="E7" s="506" t="s">
        <v>117</v>
      </c>
      <c r="F7" s="440"/>
      <c r="G7" s="440"/>
      <c r="I7" s="507" t="s">
        <v>7</v>
      </c>
      <c r="J7" s="440"/>
      <c r="K7" s="440"/>
    </row>
    <row r="8" spans="1:11" ht="42">
      <c r="A8" s="379" t="s">
        <v>207</v>
      </c>
      <c r="C8" s="380" t="s">
        <v>73</v>
      </c>
      <c r="E8" s="381" t="s">
        <v>208</v>
      </c>
      <c r="G8" s="411" t="s">
        <v>209</v>
      </c>
      <c r="I8" s="382" t="s">
        <v>208</v>
      </c>
      <c r="K8" s="411" t="s">
        <v>209</v>
      </c>
    </row>
    <row r="9" spans="1:11" ht="18.75">
      <c r="A9" s="383" t="s">
        <v>210</v>
      </c>
      <c r="C9" s="1" t="s">
        <v>90</v>
      </c>
      <c r="E9" s="400">
        <v>22328</v>
      </c>
      <c r="G9" s="401">
        <f>E9/E15</f>
        <v>1.1552965233480832E-2</v>
      </c>
      <c r="I9" s="400">
        <v>212298</v>
      </c>
      <c r="K9" s="401">
        <f>I9/I15</f>
        <v>7.3700141432355088E-4</v>
      </c>
    </row>
    <row r="10" spans="1:11" ht="18.75">
      <c r="A10" s="384" t="s">
        <v>210</v>
      </c>
      <c r="C10" s="1" t="s">
        <v>92</v>
      </c>
      <c r="E10" s="400">
        <v>25036</v>
      </c>
      <c r="G10" s="401">
        <f>E10/E15</f>
        <v>1.2954139985015501E-2</v>
      </c>
      <c r="I10" s="400">
        <v>53293960</v>
      </c>
      <c r="K10" s="401">
        <f>I10/I15</f>
        <v>0.18501221817870517</v>
      </c>
    </row>
    <row r="11" spans="1:11" ht="18.75">
      <c r="A11" s="385" t="s">
        <v>210</v>
      </c>
      <c r="C11" s="1" t="s">
        <v>94</v>
      </c>
      <c r="E11" s="400">
        <v>14041</v>
      </c>
      <c r="G11" s="401">
        <f>E11/E15</f>
        <v>7.265101435117537E-3</v>
      </c>
      <c r="I11" s="400">
        <v>459898</v>
      </c>
      <c r="K11" s="401">
        <f>I11/I15</f>
        <v>1.5965552028025343E-3</v>
      </c>
    </row>
    <row r="12" spans="1:11" ht="18.75">
      <c r="A12" s="386" t="s">
        <v>210</v>
      </c>
      <c r="C12" s="1" t="s">
        <v>96</v>
      </c>
      <c r="E12" s="400">
        <v>1602</v>
      </c>
      <c r="G12" s="401">
        <f>E12/E15</f>
        <v>8.2890766320477846E-4</v>
      </c>
      <c r="I12" s="400">
        <v>210180</v>
      </c>
      <c r="K12" s="401">
        <f>I12/I15</f>
        <v>7.2964868845925971E-4</v>
      </c>
    </row>
    <row r="13" spans="1:11" ht="30">
      <c r="A13" s="387" t="s">
        <v>211</v>
      </c>
      <c r="C13" s="1" t="s">
        <v>99</v>
      </c>
      <c r="E13" s="400">
        <v>1869657</v>
      </c>
      <c r="G13" s="401">
        <f>E13/E15</f>
        <v>0.96739888568318133</v>
      </c>
      <c r="I13" s="400">
        <v>-8500043</v>
      </c>
      <c r="K13" s="401">
        <f>I13/I15</f>
        <v>-2.9508255908256311E-2</v>
      </c>
    </row>
    <row r="14" spans="1:11" ht="30">
      <c r="A14" s="388" t="s">
        <v>212</v>
      </c>
      <c r="C14" s="1" t="s">
        <v>81</v>
      </c>
      <c r="E14" s="400">
        <v>0</v>
      </c>
      <c r="G14" s="407">
        <v>0</v>
      </c>
      <c r="H14" s="1"/>
      <c r="I14" s="400">
        <v>242380142</v>
      </c>
      <c r="K14" s="401">
        <f>I14/I15</f>
        <v>0.84143283242396583</v>
      </c>
    </row>
    <row r="15" spans="1:11" ht="19.5" thickBot="1">
      <c r="A15" s="389" t="s">
        <v>67</v>
      </c>
      <c r="E15" s="405">
        <f>SUM(E9:$E$14)</f>
        <v>1932664</v>
      </c>
      <c r="G15" s="403">
        <f>SUM(G9:$G$14)</f>
        <v>1</v>
      </c>
      <c r="I15" s="405">
        <f>SUM(I9:$I$14)</f>
        <v>288056435</v>
      </c>
      <c r="K15" s="403">
        <f>SUM(K9:$K$14)</f>
        <v>1</v>
      </c>
    </row>
    <row r="16" spans="1:11" ht="19.5" thickTop="1">
      <c r="E16" s="390"/>
      <c r="G16" s="404"/>
      <c r="I16" s="391"/>
      <c r="K16" s="404"/>
    </row>
    <row r="18" spans="5:9">
      <c r="E18" s="409"/>
      <c r="I18" s="40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9"/>
  <sheetViews>
    <sheetView rightToLeft="1" tabSelected="1" workbookViewId="0">
      <selection activeCell="E9" sqref="E9:E10"/>
    </sheetView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>
      <c r="A1" s="508" t="s">
        <v>0</v>
      </c>
      <c r="B1" s="431"/>
      <c r="C1" s="431"/>
      <c r="D1" s="431"/>
      <c r="E1" s="431"/>
    </row>
    <row r="2" spans="1:5" ht="20.100000000000001" customHeight="1">
      <c r="A2" s="509" t="s">
        <v>101</v>
      </c>
      <c r="B2" s="431"/>
      <c r="C2" s="431"/>
      <c r="D2" s="431"/>
      <c r="E2" s="431"/>
    </row>
    <row r="3" spans="1:5" ht="20.100000000000001" customHeight="1">
      <c r="A3" s="510" t="s">
        <v>2</v>
      </c>
      <c r="B3" s="431"/>
      <c r="C3" s="431"/>
      <c r="D3" s="431"/>
      <c r="E3" s="431"/>
    </row>
    <row r="5" spans="1:5" ht="15.75">
      <c r="A5" s="511" t="s">
        <v>213</v>
      </c>
      <c r="B5" s="431"/>
      <c r="C5" s="431"/>
      <c r="D5" s="431"/>
      <c r="E5" s="431"/>
    </row>
    <row r="7" spans="1:5" ht="15.75">
      <c r="C7" s="392" t="s">
        <v>117</v>
      </c>
      <c r="E7" s="393" t="s">
        <v>7</v>
      </c>
    </row>
    <row r="8" spans="1:5" ht="15.75">
      <c r="A8" s="394" t="s">
        <v>113</v>
      </c>
      <c r="C8" s="395" t="s">
        <v>77</v>
      </c>
      <c r="E8" s="396" t="s">
        <v>77</v>
      </c>
    </row>
    <row r="9" spans="1:5" ht="18.75">
      <c r="A9" s="426" t="s">
        <v>193</v>
      </c>
      <c r="C9" s="400">
        <v>42140553</v>
      </c>
      <c r="D9" s="400"/>
      <c r="E9" s="400">
        <v>425922892</v>
      </c>
    </row>
    <row r="10" spans="1:5" ht="18.75">
      <c r="A10" s="427" t="s">
        <v>214</v>
      </c>
      <c r="C10" s="400">
        <v>15238551</v>
      </c>
      <c r="D10" s="400"/>
      <c r="E10" s="400">
        <v>157997018</v>
      </c>
    </row>
    <row r="11" spans="1:5" ht="18.75">
      <c r="A11" s="428" t="s">
        <v>215</v>
      </c>
      <c r="C11" s="400">
        <v>287061120</v>
      </c>
      <c r="D11" s="400"/>
      <c r="E11" s="400">
        <v>6593163223</v>
      </c>
    </row>
    <row r="12" spans="1:5" ht="18.75">
      <c r="A12" s="428" t="s">
        <v>216</v>
      </c>
      <c r="C12" s="400">
        <v>664101611</v>
      </c>
      <c r="D12" s="400"/>
      <c r="E12" s="400">
        <v>3764422837</v>
      </c>
    </row>
    <row r="13" spans="1:5" ht="30">
      <c r="A13" s="428" t="s">
        <v>217</v>
      </c>
      <c r="C13" s="400">
        <v>0</v>
      </c>
      <c r="D13" s="400"/>
      <c r="E13" s="400">
        <v>58924</v>
      </c>
    </row>
    <row r="14" spans="1:5" ht="19.5" thickBot="1">
      <c r="A14" s="397" t="s">
        <v>67</v>
      </c>
      <c r="C14" s="405">
        <f>SUM(C9:$C$13)</f>
        <v>1008541835</v>
      </c>
      <c r="D14" s="400"/>
      <c r="E14" s="405">
        <f>SUM(E9:E13)</f>
        <v>10941564894</v>
      </c>
    </row>
    <row r="15" spans="1:5" ht="15.75" thickTop="1">
      <c r="C15" s="398"/>
      <c r="E15" s="399"/>
    </row>
    <row r="17" spans="3:3">
      <c r="C17" s="408"/>
    </row>
    <row r="18" spans="3:3">
      <c r="C18" s="408"/>
    </row>
    <row r="19" spans="3:3">
      <c r="C19" s="408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2"/>
  <sheetViews>
    <sheetView rightToLeft="1" topLeftCell="A40" zoomScale="90" zoomScaleNormal="90" workbookViewId="0">
      <selection activeCell="Q61" sqref="Q61"/>
    </sheetView>
  </sheetViews>
  <sheetFormatPr defaultRowHeight="18"/>
  <cols>
    <col min="1" max="1" width="16.42578125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140625" bestFit="1" customWidth="1"/>
    <col min="8" max="8" width="1.42578125" customWidth="1"/>
    <col min="9" max="9" width="13.5703125" bestFit="1" customWidth="1"/>
    <col min="10" max="10" width="19.42578125" bestFit="1" customWidth="1"/>
    <col min="11" max="11" width="1.42578125" customWidth="1"/>
    <col min="12" max="12" width="13.5703125" bestFit="1" customWidth="1"/>
    <col min="13" max="13" width="19.42578125" bestFit="1" customWidth="1"/>
    <col min="14" max="14" width="1.42578125" customWidth="1"/>
    <col min="15" max="15" width="14.85546875" bestFit="1" customWidth="1"/>
    <col min="16" max="16" width="1.42578125" customWidth="1"/>
    <col min="17" max="17" width="15.5703125" bestFit="1" customWidth="1"/>
    <col min="18" max="18" width="1.42578125" customWidth="1"/>
    <col min="19" max="19" width="21.28515625" bestFit="1" customWidth="1"/>
    <col min="20" max="20" width="1.42578125" customWidth="1"/>
    <col min="21" max="21" width="21.28515625" bestFit="1" customWidth="1"/>
    <col min="22" max="22" width="1.42578125" customWidth="1"/>
    <col min="23" max="23" width="18" style="402" bestFit="1" customWidth="1"/>
    <col min="24" max="24" width="17.5703125" bestFit="1" customWidth="1"/>
  </cols>
  <sheetData>
    <row r="1" spans="1:24" ht="20.100000000000001" customHeight="1">
      <c r="A1" s="434" t="s">
        <v>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</row>
    <row r="2" spans="1:24" ht="20.100000000000001" customHeight="1">
      <c r="A2" s="435" t="s">
        <v>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</row>
    <row r="3" spans="1:24" ht="20.100000000000001" customHeight="1">
      <c r="A3" s="436" t="s">
        <v>2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</row>
    <row r="5" spans="1:24" ht="15.75">
      <c r="A5" s="437" t="s">
        <v>3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</row>
    <row r="6" spans="1:24" ht="15.75">
      <c r="A6" s="438" t="s">
        <v>4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431"/>
      <c r="W6" s="431"/>
    </row>
    <row r="8" spans="1:24" ht="15.75">
      <c r="C8" s="439" t="s">
        <v>5</v>
      </c>
      <c r="D8" s="440"/>
      <c r="E8" s="440"/>
      <c r="F8" s="440"/>
      <c r="G8" s="440"/>
      <c r="I8" s="441" t="s">
        <v>6</v>
      </c>
      <c r="J8" s="440"/>
      <c r="K8" s="440"/>
      <c r="L8" s="440"/>
      <c r="M8" s="440"/>
      <c r="O8" s="442" t="s">
        <v>7</v>
      </c>
      <c r="P8" s="440"/>
      <c r="Q8" s="440"/>
      <c r="R8" s="440"/>
      <c r="S8" s="440"/>
      <c r="T8" s="440"/>
      <c r="U8" s="440"/>
      <c r="V8" s="440"/>
      <c r="W8" s="440"/>
    </row>
    <row r="9" spans="1:24" ht="15">
      <c r="A9" s="443" t="s">
        <v>8</v>
      </c>
      <c r="C9" s="443" t="s">
        <v>9</v>
      </c>
      <c r="E9" s="443" t="s">
        <v>10</v>
      </c>
      <c r="G9" s="443" t="s">
        <v>11</v>
      </c>
      <c r="I9" s="443" t="s">
        <v>12</v>
      </c>
      <c r="J9" s="431"/>
      <c r="L9" s="443" t="s">
        <v>13</v>
      </c>
      <c r="M9" s="431"/>
      <c r="O9" s="443" t="s">
        <v>9</v>
      </c>
      <c r="Q9" s="449" t="s">
        <v>14</v>
      </c>
      <c r="S9" s="443" t="s">
        <v>10</v>
      </c>
      <c r="U9" s="443" t="s">
        <v>11</v>
      </c>
      <c r="W9" s="453" t="s">
        <v>15</v>
      </c>
    </row>
    <row r="10" spans="1:24" ht="15">
      <c r="A10" s="444"/>
      <c r="C10" s="445"/>
      <c r="E10" s="446"/>
      <c r="G10" s="447"/>
      <c r="I10" s="2" t="s">
        <v>9</v>
      </c>
      <c r="J10" s="3" t="s">
        <v>10</v>
      </c>
      <c r="L10" s="4" t="s">
        <v>9</v>
      </c>
      <c r="M10" s="5" t="s">
        <v>16</v>
      </c>
      <c r="O10" s="448"/>
      <c r="Q10" s="450"/>
      <c r="S10" s="451"/>
      <c r="U10" s="452"/>
      <c r="W10" s="454"/>
      <c r="X10" s="408"/>
    </row>
    <row r="11" spans="1:24" ht="18.75">
      <c r="A11" s="6" t="s">
        <v>17</v>
      </c>
      <c r="C11" s="400">
        <v>1763554</v>
      </c>
      <c r="D11" s="400"/>
      <c r="E11" s="400">
        <v>20982588781</v>
      </c>
      <c r="F11" s="400"/>
      <c r="G11" s="400">
        <v>33641237783</v>
      </c>
      <c r="H11" s="400"/>
      <c r="I11" s="400">
        <v>0</v>
      </c>
      <c r="J11" s="400">
        <v>0</v>
      </c>
      <c r="K11" s="400"/>
      <c r="L11" s="400">
        <v>0</v>
      </c>
      <c r="M11" s="400">
        <v>0</v>
      </c>
      <c r="N11" s="400"/>
      <c r="O11" s="400">
        <v>1763554</v>
      </c>
      <c r="P11" s="400"/>
      <c r="Q11" s="400">
        <v>15420</v>
      </c>
      <c r="R11" s="400"/>
      <c r="S11" s="400">
        <v>20982588781</v>
      </c>
      <c r="T11" s="400"/>
      <c r="U11" s="400">
        <v>27032198364</v>
      </c>
      <c r="W11" s="401">
        <v>8.4754548261350426E-3</v>
      </c>
      <c r="X11" s="410"/>
    </row>
    <row r="12" spans="1:24" ht="18.75">
      <c r="A12" s="7" t="s">
        <v>18</v>
      </c>
      <c r="C12" s="400">
        <v>0</v>
      </c>
      <c r="D12" s="400"/>
      <c r="E12" s="400">
        <v>0</v>
      </c>
      <c r="F12" s="400"/>
      <c r="G12" s="400">
        <v>0</v>
      </c>
      <c r="H12" s="400"/>
      <c r="I12" s="400">
        <v>10015010</v>
      </c>
      <c r="J12" s="400">
        <v>48218937256</v>
      </c>
      <c r="K12" s="400"/>
      <c r="L12" s="400">
        <v>0</v>
      </c>
      <c r="M12" s="400">
        <v>0</v>
      </c>
      <c r="N12" s="400"/>
      <c r="O12" s="400">
        <v>10015010</v>
      </c>
      <c r="P12" s="400"/>
      <c r="Q12" s="400">
        <v>4970</v>
      </c>
      <c r="R12" s="400"/>
      <c r="S12" s="400">
        <v>48218937256</v>
      </c>
      <c r="T12" s="400"/>
      <c r="U12" s="400">
        <v>49478440832</v>
      </c>
      <c r="W12" s="401">
        <v>1.5513066473264784E-2</v>
      </c>
      <c r="X12" s="410"/>
    </row>
    <row r="13" spans="1:24" ht="18.75">
      <c r="A13" s="8" t="s">
        <v>19</v>
      </c>
      <c r="C13" s="400">
        <v>70178287</v>
      </c>
      <c r="D13" s="400"/>
      <c r="E13" s="400">
        <v>182674897788</v>
      </c>
      <c r="F13" s="400"/>
      <c r="G13" s="400">
        <v>250859571388</v>
      </c>
      <c r="H13" s="400"/>
      <c r="I13" s="400">
        <v>0</v>
      </c>
      <c r="J13" s="400">
        <v>0</v>
      </c>
      <c r="K13" s="400"/>
      <c r="L13" s="400">
        <v>0</v>
      </c>
      <c r="M13" s="400">
        <v>0</v>
      </c>
      <c r="N13" s="400"/>
      <c r="O13" s="400">
        <v>70178287</v>
      </c>
      <c r="P13" s="400"/>
      <c r="Q13" s="400">
        <v>3944</v>
      </c>
      <c r="R13" s="400"/>
      <c r="S13" s="400">
        <v>182674897788</v>
      </c>
      <c r="T13" s="400"/>
      <c r="U13" s="400">
        <v>275136304103</v>
      </c>
      <c r="W13" s="401">
        <v>8.6263991002679008E-2</v>
      </c>
      <c r="X13" s="410"/>
    </row>
    <row r="14" spans="1:24" ht="18.75">
      <c r="A14" s="9" t="s">
        <v>20</v>
      </c>
      <c r="C14" s="400">
        <v>6000000</v>
      </c>
      <c r="D14" s="400"/>
      <c r="E14" s="400">
        <v>65999873362</v>
      </c>
      <c r="F14" s="400"/>
      <c r="G14" s="400">
        <v>72764460000</v>
      </c>
      <c r="H14" s="400"/>
      <c r="I14" s="400">
        <v>0</v>
      </c>
      <c r="J14" s="400">
        <v>0</v>
      </c>
      <c r="K14" s="400"/>
      <c r="L14" s="400">
        <v>0</v>
      </c>
      <c r="M14" s="400">
        <v>0</v>
      </c>
      <c r="N14" s="400"/>
      <c r="O14" s="400">
        <v>7270340</v>
      </c>
      <c r="P14" s="400"/>
      <c r="Q14" s="400">
        <v>9470</v>
      </c>
      <c r="R14" s="400"/>
      <c r="S14" s="400">
        <v>65999873362</v>
      </c>
      <c r="T14" s="400"/>
      <c r="U14" s="400">
        <v>68440461587</v>
      </c>
      <c r="W14" s="401">
        <v>2.1458263684279066E-2</v>
      </c>
      <c r="X14" s="410"/>
    </row>
    <row r="15" spans="1:24" ht="18.75">
      <c r="A15" s="10" t="s">
        <v>21</v>
      </c>
      <c r="C15" s="400">
        <v>0</v>
      </c>
      <c r="D15" s="400"/>
      <c r="E15" s="400">
        <v>0</v>
      </c>
      <c r="F15" s="400"/>
      <c r="G15" s="400">
        <v>0</v>
      </c>
      <c r="H15" s="400"/>
      <c r="I15" s="400">
        <v>70247</v>
      </c>
      <c r="J15" s="400">
        <v>70310780</v>
      </c>
      <c r="K15" s="400"/>
      <c r="L15" s="400">
        <v>0</v>
      </c>
      <c r="M15" s="400">
        <v>0</v>
      </c>
      <c r="N15" s="400"/>
      <c r="O15" s="400">
        <v>70247</v>
      </c>
      <c r="P15" s="400"/>
      <c r="Q15" s="400">
        <v>1000</v>
      </c>
      <c r="R15" s="400"/>
      <c r="S15" s="400">
        <v>70310780</v>
      </c>
      <c r="T15" s="400"/>
      <c r="U15" s="400">
        <v>69829030</v>
      </c>
      <c r="W15" s="401">
        <v>2.1893624090373617E-5</v>
      </c>
      <c r="X15" s="410"/>
    </row>
    <row r="16" spans="1:24" ht="45">
      <c r="A16" s="11" t="s">
        <v>22</v>
      </c>
      <c r="C16" s="400">
        <v>70247</v>
      </c>
      <c r="D16" s="400"/>
      <c r="E16" s="400">
        <v>70310780</v>
      </c>
      <c r="F16" s="400"/>
      <c r="G16" s="400">
        <v>69829030</v>
      </c>
      <c r="H16" s="400"/>
      <c r="I16" s="400">
        <v>0</v>
      </c>
      <c r="J16" s="400">
        <v>0</v>
      </c>
      <c r="K16" s="400"/>
      <c r="L16" s="400">
        <v>70247</v>
      </c>
      <c r="M16" s="400">
        <v>70310780</v>
      </c>
      <c r="N16" s="400"/>
      <c r="O16" s="400">
        <v>0</v>
      </c>
      <c r="P16" s="400"/>
      <c r="Q16" s="400">
        <v>0</v>
      </c>
      <c r="R16" s="400"/>
      <c r="S16" s="400">
        <v>0</v>
      </c>
      <c r="T16" s="400"/>
      <c r="U16" s="400">
        <v>0</v>
      </c>
      <c r="W16" s="407">
        <v>0</v>
      </c>
      <c r="X16" s="410"/>
    </row>
    <row r="17" spans="1:24" ht="18.75">
      <c r="A17" s="12" t="s">
        <v>23</v>
      </c>
      <c r="C17" s="400">
        <v>1800000</v>
      </c>
      <c r="D17" s="400"/>
      <c r="E17" s="400">
        <v>26702613978</v>
      </c>
      <c r="F17" s="400"/>
      <c r="G17" s="400">
        <v>22777661700</v>
      </c>
      <c r="H17" s="400"/>
      <c r="I17" s="400">
        <v>0</v>
      </c>
      <c r="J17" s="400">
        <v>0</v>
      </c>
      <c r="K17" s="400"/>
      <c r="L17" s="400">
        <v>0</v>
      </c>
      <c r="M17" s="400">
        <v>0</v>
      </c>
      <c r="N17" s="400"/>
      <c r="O17" s="400">
        <v>1800000</v>
      </c>
      <c r="P17" s="400"/>
      <c r="Q17" s="400">
        <v>10860</v>
      </c>
      <c r="R17" s="400"/>
      <c r="S17" s="400">
        <v>26702613978</v>
      </c>
      <c r="T17" s="400"/>
      <c r="U17" s="400">
        <v>19431689400</v>
      </c>
      <c r="W17" s="401">
        <v>6.092453284321688E-3</v>
      </c>
      <c r="X17" s="410"/>
    </row>
    <row r="18" spans="1:24" ht="30">
      <c r="A18" s="13" t="s">
        <v>24</v>
      </c>
      <c r="C18" s="400">
        <v>1304716</v>
      </c>
      <c r="D18" s="400"/>
      <c r="E18" s="400">
        <v>38718792034</v>
      </c>
      <c r="F18" s="400"/>
      <c r="G18" s="400">
        <v>45069114658</v>
      </c>
      <c r="H18" s="400"/>
      <c r="I18" s="400">
        <v>0</v>
      </c>
      <c r="J18" s="400">
        <v>0</v>
      </c>
      <c r="K18" s="400"/>
      <c r="L18" s="400">
        <v>0</v>
      </c>
      <c r="M18" s="400">
        <v>0</v>
      </c>
      <c r="N18" s="400"/>
      <c r="O18" s="400">
        <v>1304716</v>
      </c>
      <c r="P18" s="400"/>
      <c r="Q18" s="400">
        <v>27800</v>
      </c>
      <c r="R18" s="400"/>
      <c r="S18" s="400">
        <v>38718792034</v>
      </c>
      <c r="T18" s="400"/>
      <c r="U18" s="400">
        <v>36055291726</v>
      </c>
      <c r="W18" s="401">
        <v>1.1304481868326142E-2</v>
      </c>
      <c r="X18" s="410"/>
    </row>
    <row r="19" spans="1:24" ht="30">
      <c r="A19" s="14" t="s">
        <v>25</v>
      </c>
      <c r="C19" s="400">
        <v>1316253</v>
      </c>
      <c r="D19" s="400"/>
      <c r="E19" s="400">
        <v>48581660596</v>
      </c>
      <c r="F19" s="400"/>
      <c r="G19" s="400">
        <v>104019492925</v>
      </c>
      <c r="H19" s="400"/>
      <c r="I19" s="400">
        <v>0</v>
      </c>
      <c r="J19" s="400">
        <v>0</v>
      </c>
      <c r="K19" s="400"/>
      <c r="L19" s="400">
        <v>0</v>
      </c>
      <c r="M19" s="400">
        <v>0</v>
      </c>
      <c r="N19" s="400"/>
      <c r="O19" s="400">
        <v>1316253</v>
      </c>
      <c r="P19" s="400"/>
      <c r="Q19" s="400">
        <v>73000</v>
      </c>
      <c r="R19" s="400"/>
      <c r="S19" s="400">
        <v>48581660596</v>
      </c>
      <c r="T19" s="400"/>
      <c r="U19" s="400">
        <v>95514754509</v>
      </c>
      <c r="W19" s="401">
        <v>2.9946916494534785E-2</v>
      </c>
      <c r="X19" s="410"/>
    </row>
    <row r="20" spans="1:24" ht="18.75">
      <c r="A20" s="15" t="s">
        <v>26</v>
      </c>
      <c r="C20" s="400"/>
      <c r="D20" s="400"/>
      <c r="E20" s="400"/>
      <c r="F20" s="400"/>
      <c r="G20" s="400"/>
      <c r="H20" s="400"/>
      <c r="I20" s="400">
        <v>2000000</v>
      </c>
      <c r="J20" s="400">
        <v>53785009380</v>
      </c>
      <c r="K20" s="400"/>
      <c r="L20" s="400">
        <v>0</v>
      </c>
      <c r="M20" s="400">
        <v>0</v>
      </c>
      <c r="N20" s="400"/>
      <c r="O20" s="400">
        <v>2000000</v>
      </c>
      <c r="P20" s="400"/>
      <c r="Q20" s="400">
        <v>27930</v>
      </c>
      <c r="R20" s="400"/>
      <c r="S20" s="400">
        <v>53785009380</v>
      </c>
      <c r="T20" s="400"/>
      <c r="U20" s="400">
        <v>55527633000</v>
      </c>
      <c r="W20" s="401">
        <v>1.7409680809402982E-2</v>
      </c>
      <c r="X20" s="410"/>
    </row>
    <row r="21" spans="1:24" ht="18.75">
      <c r="A21" s="16" t="s">
        <v>27</v>
      </c>
      <c r="C21" s="400">
        <v>1000000</v>
      </c>
      <c r="D21" s="400"/>
      <c r="E21" s="400">
        <v>22041428485</v>
      </c>
      <c r="F21" s="400"/>
      <c r="G21" s="400">
        <v>31372218000</v>
      </c>
      <c r="H21" s="400"/>
      <c r="I21" s="400">
        <v>0</v>
      </c>
      <c r="J21" s="400">
        <v>0</v>
      </c>
      <c r="K21" s="400"/>
      <c r="L21" s="400">
        <v>0</v>
      </c>
      <c r="M21" s="400">
        <v>0</v>
      </c>
      <c r="N21" s="400"/>
      <c r="O21" s="400">
        <v>1000000</v>
      </c>
      <c r="P21" s="400"/>
      <c r="Q21" s="400">
        <v>34530</v>
      </c>
      <c r="R21" s="400"/>
      <c r="S21" s="400">
        <v>22041428485</v>
      </c>
      <c r="T21" s="400"/>
      <c r="U21" s="400">
        <v>34324546500</v>
      </c>
      <c r="W21" s="401">
        <v>1.0761838137284012E-2</v>
      </c>
      <c r="X21" s="410"/>
    </row>
    <row r="22" spans="1:24" ht="18.75">
      <c r="A22" s="17" t="s">
        <v>28</v>
      </c>
      <c r="C22" s="400">
        <v>18186340</v>
      </c>
      <c r="D22" s="400"/>
      <c r="E22" s="400">
        <v>65567987126</v>
      </c>
      <c r="F22" s="400"/>
      <c r="G22" s="400">
        <v>60543661647</v>
      </c>
      <c r="H22" s="400"/>
      <c r="I22" s="400">
        <v>0</v>
      </c>
      <c r="J22" s="400">
        <v>0</v>
      </c>
      <c r="K22" s="400"/>
      <c r="L22" s="400">
        <v>0</v>
      </c>
      <c r="M22" s="400">
        <v>0</v>
      </c>
      <c r="N22" s="400"/>
      <c r="O22" s="400">
        <v>18186340</v>
      </c>
      <c r="P22" s="400"/>
      <c r="Q22" s="400">
        <v>2878</v>
      </c>
      <c r="R22" s="400"/>
      <c r="S22" s="400">
        <v>65567987126</v>
      </c>
      <c r="T22" s="400"/>
      <c r="U22" s="400">
        <v>52028861815</v>
      </c>
      <c r="W22" s="401">
        <v>1.6312704650595949E-2</v>
      </c>
      <c r="X22" s="410"/>
    </row>
    <row r="23" spans="1:24" ht="18.75">
      <c r="A23" s="18" t="s">
        <v>29</v>
      </c>
      <c r="C23" s="400">
        <v>35193203</v>
      </c>
      <c r="D23" s="400"/>
      <c r="E23" s="400">
        <v>79754538881</v>
      </c>
      <c r="F23" s="400"/>
      <c r="G23" s="400">
        <v>99843775024</v>
      </c>
      <c r="H23" s="400"/>
      <c r="I23" s="400">
        <v>0</v>
      </c>
      <c r="J23" s="400">
        <v>0</v>
      </c>
      <c r="K23" s="400"/>
      <c r="L23" s="400">
        <v>1262094</v>
      </c>
      <c r="M23" s="400">
        <v>3702129874</v>
      </c>
      <c r="N23" s="400"/>
      <c r="O23" s="400">
        <v>33931109</v>
      </c>
      <c r="P23" s="400"/>
      <c r="Q23" s="400">
        <v>2684</v>
      </c>
      <c r="R23" s="400"/>
      <c r="S23" s="400">
        <v>76894392136</v>
      </c>
      <c r="T23" s="400"/>
      <c r="U23" s="400">
        <v>90529223531</v>
      </c>
      <c r="W23" s="401">
        <v>2.8383793805830036E-2</v>
      </c>
      <c r="X23" s="410"/>
    </row>
    <row r="24" spans="1:24" ht="30">
      <c r="A24" s="19" t="s">
        <v>30</v>
      </c>
      <c r="C24" s="400">
        <v>13203434</v>
      </c>
      <c r="D24" s="400"/>
      <c r="E24" s="400">
        <v>59298342950</v>
      </c>
      <c r="F24" s="400"/>
      <c r="G24" s="400">
        <v>65571868344</v>
      </c>
      <c r="H24" s="400"/>
      <c r="I24" s="400">
        <v>0</v>
      </c>
      <c r="J24" s="400">
        <v>0</v>
      </c>
      <c r="K24" s="400"/>
      <c r="L24" s="400">
        <v>0</v>
      </c>
      <c r="M24" s="400">
        <v>0</v>
      </c>
      <c r="N24" s="400"/>
      <c r="O24" s="400">
        <v>13203434</v>
      </c>
      <c r="P24" s="400"/>
      <c r="Q24" s="400">
        <v>3677</v>
      </c>
      <c r="R24" s="400"/>
      <c r="S24" s="400">
        <v>50480188714</v>
      </c>
      <c r="T24" s="400"/>
      <c r="U24" s="400">
        <v>48260160108</v>
      </c>
      <c r="W24" s="401">
        <v>1.5131096679214886E-2</v>
      </c>
      <c r="X24" s="410"/>
    </row>
    <row r="25" spans="1:24" ht="30">
      <c r="A25" s="20" t="s">
        <v>31</v>
      </c>
      <c r="C25" s="400">
        <v>0</v>
      </c>
      <c r="D25" s="400">
        <v>0</v>
      </c>
      <c r="E25" s="400">
        <v>0</v>
      </c>
      <c r="F25" s="400"/>
      <c r="G25" s="400">
        <v>0</v>
      </c>
      <c r="H25" s="400"/>
      <c r="I25" s="400">
        <v>0</v>
      </c>
      <c r="J25" s="400">
        <v>0</v>
      </c>
      <c r="K25" s="400"/>
      <c r="L25" s="400">
        <v>0</v>
      </c>
      <c r="M25" s="400">
        <v>0</v>
      </c>
      <c r="N25" s="400"/>
      <c r="O25" s="400">
        <v>3123392</v>
      </c>
      <c r="P25" s="400"/>
      <c r="Q25" s="400">
        <v>2677</v>
      </c>
      <c r="R25" s="400"/>
      <c r="S25" s="400">
        <v>8818154236</v>
      </c>
      <c r="T25" s="400"/>
      <c r="U25" s="400">
        <v>8311570528</v>
      </c>
      <c r="W25" s="401">
        <v>2.6059419805868731E-3</v>
      </c>
      <c r="X25" s="410"/>
    </row>
    <row r="26" spans="1:24" ht="30">
      <c r="A26" s="21" t="s">
        <v>32</v>
      </c>
      <c r="C26" s="400">
        <v>32330645</v>
      </c>
      <c r="D26" s="400"/>
      <c r="E26" s="400">
        <v>159827646331</v>
      </c>
      <c r="F26" s="400"/>
      <c r="G26" s="400">
        <v>299850130589</v>
      </c>
      <c r="H26" s="400"/>
      <c r="I26" s="400">
        <v>0</v>
      </c>
      <c r="J26" s="400">
        <v>0</v>
      </c>
      <c r="K26" s="400"/>
      <c r="L26" s="400">
        <v>6175050</v>
      </c>
      <c r="M26" s="400">
        <v>56476603133</v>
      </c>
      <c r="N26" s="400"/>
      <c r="O26" s="400">
        <v>26155595</v>
      </c>
      <c r="P26" s="400"/>
      <c r="Q26" s="400">
        <v>8450</v>
      </c>
      <c r="R26" s="400"/>
      <c r="S26" s="400">
        <v>129301076030</v>
      </c>
      <c r="T26" s="400"/>
      <c r="U26" s="400">
        <v>219699739822</v>
      </c>
      <c r="W26" s="401">
        <v>6.8882863136087602E-2</v>
      </c>
      <c r="X26" s="410"/>
    </row>
    <row r="27" spans="1:24" ht="30">
      <c r="A27" s="22" t="s">
        <v>33</v>
      </c>
      <c r="C27" s="400">
        <v>13612903</v>
      </c>
      <c r="D27" s="400"/>
      <c r="E27" s="400">
        <v>53682947306</v>
      </c>
      <c r="F27" s="400"/>
      <c r="G27" s="400">
        <v>112720778872</v>
      </c>
      <c r="H27" s="400"/>
      <c r="I27" s="400">
        <v>0</v>
      </c>
      <c r="J27" s="400">
        <v>0</v>
      </c>
      <c r="K27" s="400"/>
      <c r="L27" s="400">
        <v>0</v>
      </c>
      <c r="M27" s="400">
        <v>0</v>
      </c>
      <c r="N27" s="400"/>
      <c r="O27" s="400">
        <v>13612903</v>
      </c>
      <c r="P27" s="400"/>
      <c r="Q27" s="400">
        <v>5580</v>
      </c>
      <c r="R27" s="400"/>
      <c r="S27" s="400">
        <v>53682947306</v>
      </c>
      <c r="T27" s="400"/>
      <c r="U27" s="400">
        <v>75508036747</v>
      </c>
      <c r="W27" s="401">
        <v>2.3674173511230724E-2</v>
      </c>
      <c r="X27" s="410"/>
    </row>
    <row r="28" spans="1:24" ht="18.75">
      <c r="A28" s="23" t="s">
        <v>34</v>
      </c>
      <c r="C28" s="400">
        <v>8163344</v>
      </c>
      <c r="D28" s="400"/>
      <c r="E28" s="400">
        <v>108346421076</v>
      </c>
      <c r="F28" s="400"/>
      <c r="G28" s="400">
        <v>195160269082</v>
      </c>
      <c r="H28" s="400"/>
      <c r="I28" s="400">
        <v>0</v>
      </c>
      <c r="J28" s="400">
        <v>0</v>
      </c>
      <c r="K28" s="400"/>
      <c r="L28" s="400">
        <v>0</v>
      </c>
      <c r="M28" s="400">
        <v>0</v>
      </c>
      <c r="N28" s="400"/>
      <c r="O28" s="400">
        <v>8163344</v>
      </c>
      <c r="P28" s="400"/>
      <c r="Q28" s="400">
        <v>21640</v>
      </c>
      <c r="R28" s="400"/>
      <c r="S28" s="400">
        <v>108346421076</v>
      </c>
      <c r="T28" s="400"/>
      <c r="U28" s="400">
        <v>175603668313</v>
      </c>
      <c r="W28" s="401">
        <v>5.5057340807046509E-2</v>
      </c>
      <c r="X28" s="410"/>
    </row>
    <row r="29" spans="1:24" ht="30">
      <c r="A29" s="24" t="s">
        <v>35</v>
      </c>
      <c r="C29" s="400">
        <v>3200000</v>
      </c>
      <c r="D29" s="400"/>
      <c r="E29" s="400">
        <v>21513806456</v>
      </c>
      <c r="F29" s="400"/>
      <c r="G29" s="400">
        <v>26020252800</v>
      </c>
      <c r="H29" s="400"/>
      <c r="I29" s="400">
        <v>0</v>
      </c>
      <c r="J29" s="400">
        <v>0</v>
      </c>
      <c r="K29" s="400"/>
      <c r="L29" s="400">
        <v>0</v>
      </c>
      <c r="M29" s="400">
        <v>0</v>
      </c>
      <c r="N29" s="400"/>
      <c r="O29" s="400">
        <v>3200000</v>
      </c>
      <c r="P29" s="400"/>
      <c r="Q29" s="400">
        <v>7950</v>
      </c>
      <c r="R29" s="400"/>
      <c r="S29" s="400">
        <v>21513806456</v>
      </c>
      <c r="T29" s="400"/>
      <c r="U29" s="400">
        <v>25288632000</v>
      </c>
      <c r="W29" s="401">
        <v>7.928791260136266E-3</v>
      </c>
      <c r="X29" s="410"/>
    </row>
    <row r="30" spans="1:24" ht="30">
      <c r="A30" s="25" t="s">
        <v>36</v>
      </c>
      <c r="C30" s="400">
        <v>2558222</v>
      </c>
      <c r="D30" s="400"/>
      <c r="E30" s="400">
        <v>12267570386</v>
      </c>
      <c r="F30" s="400"/>
      <c r="G30" s="400">
        <v>13910213168</v>
      </c>
      <c r="H30" s="400"/>
      <c r="I30" s="400">
        <v>0</v>
      </c>
      <c r="J30" s="400">
        <v>0</v>
      </c>
      <c r="K30" s="400"/>
      <c r="L30" s="400">
        <v>2558222</v>
      </c>
      <c r="M30" s="400">
        <v>13531830357</v>
      </c>
      <c r="N30" s="400"/>
      <c r="O30" s="400">
        <v>0</v>
      </c>
      <c r="P30" s="400"/>
      <c r="Q30" s="400">
        <v>0</v>
      </c>
      <c r="R30" s="400"/>
      <c r="S30" s="400">
        <v>0</v>
      </c>
      <c r="T30" s="400"/>
      <c r="U30" s="400">
        <v>0</v>
      </c>
      <c r="W30" s="407">
        <v>0</v>
      </c>
      <c r="X30" s="410"/>
    </row>
    <row r="31" spans="1:24" ht="18.75">
      <c r="A31" s="26" t="s">
        <v>37</v>
      </c>
      <c r="C31" s="400">
        <v>3125000</v>
      </c>
      <c r="D31" s="400"/>
      <c r="E31" s="400">
        <v>72147140472</v>
      </c>
      <c r="F31" s="400"/>
      <c r="G31" s="400">
        <v>99311807812</v>
      </c>
      <c r="H31" s="400"/>
      <c r="I31" s="400"/>
      <c r="J31" s="400"/>
      <c r="K31" s="400"/>
      <c r="L31" s="400">
        <v>0</v>
      </c>
      <c r="M31" s="400">
        <v>0</v>
      </c>
      <c r="N31" s="400"/>
      <c r="O31" s="400">
        <v>3125000</v>
      </c>
      <c r="P31" s="400"/>
      <c r="Q31" s="400">
        <v>30670</v>
      </c>
      <c r="R31" s="400"/>
      <c r="S31" s="400">
        <v>72147140472</v>
      </c>
      <c r="T31" s="400"/>
      <c r="U31" s="400">
        <v>95273479687</v>
      </c>
      <c r="W31" s="401">
        <v>2.9871269156238094E-2</v>
      </c>
      <c r="X31" s="410"/>
    </row>
    <row r="32" spans="1:24" ht="18.75">
      <c r="A32" s="27" t="s">
        <v>38</v>
      </c>
      <c r="C32" s="400">
        <v>2088015</v>
      </c>
      <c r="D32" s="400"/>
      <c r="E32" s="400">
        <v>14886378029</v>
      </c>
      <c r="F32" s="400"/>
      <c r="G32" s="400">
        <v>35803950110</v>
      </c>
      <c r="H32" s="400"/>
      <c r="I32" s="400">
        <v>0</v>
      </c>
      <c r="J32" s="400">
        <v>0</v>
      </c>
      <c r="K32" s="400"/>
      <c r="L32" s="400">
        <v>81640</v>
      </c>
      <c r="M32" s="400">
        <v>1324950573</v>
      </c>
      <c r="N32" s="400"/>
      <c r="O32" s="400">
        <v>2006375</v>
      </c>
      <c r="P32" s="400"/>
      <c r="Q32" s="400">
        <v>16620</v>
      </c>
      <c r="R32" s="400"/>
      <c r="S32" s="400">
        <v>14304330533</v>
      </c>
      <c r="T32" s="400"/>
      <c r="U32" s="400">
        <v>33147544083</v>
      </c>
      <c r="W32" s="401">
        <v>1.039281040667886E-2</v>
      </c>
      <c r="X32" s="410"/>
    </row>
    <row r="33" spans="1:24" ht="18.75">
      <c r="A33" s="28" t="s">
        <v>39</v>
      </c>
      <c r="C33" s="400">
        <v>1100000</v>
      </c>
      <c r="D33" s="400"/>
      <c r="E33" s="400">
        <v>31945465933</v>
      </c>
      <c r="F33" s="400"/>
      <c r="G33" s="400">
        <v>31261878450</v>
      </c>
      <c r="H33" s="400"/>
      <c r="I33" s="400">
        <v>0</v>
      </c>
      <c r="J33" s="400">
        <v>0</v>
      </c>
      <c r="K33" s="400"/>
      <c r="L33" s="400">
        <v>0</v>
      </c>
      <c r="M33" s="400">
        <v>0</v>
      </c>
      <c r="N33" s="400"/>
      <c r="O33" s="400">
        <v>1100000</v>
      </c>
      <c r="P33" s="400"/>
      <c r="Q33" s="400">
        <v>23330</v>
      </c>
      <c r="R33" s="400"/>
      <c r="S33" s="400">
        <v>31945465933</v>
      </c>
      <c r="T33" s="400"/>
      <c r="U33" s="400">
        <v>25510305150</v>
      </c>
      <c r="W33" s="401">
        <v>7.9982928501917058E-3</v>
      </c>
      <c r="X33" s="410"/>
    </row>
    <row r="34" spans="1:24" ht="18.75">
      <c r="A34" s="29" t="s">
        <v>40</v>
      </c>
      <c r="C34" s="400">
        <v>30000000</v>
      </c>
      <c r="D34" s="400"/>
      <c r="E34" s="400">
        <v>48044544000</v>
      </c>
      <c r="F34" s="400"/>
      <c r="G34" s="400">
        <v>56004777000</v>
      </c>
      <c r="H34" s="400"/>
      <c r="I34" s="400">
        <v>0</v>
      </c>
      <c r="J34" s="400">
        <v>0</v>
      </c>
      <c r="K34" s="400"/>
      <c r="L34" s="400">
        <v>0</v>
      </c>
      <c r="M34" s="400">
        <v>0</v>
      </c>
      <c r="N34" s="400"/>
      <c r="O34" s="400">
        <v>30000000</v>
      </c>
      <c r="P34" s="400"/>
      <c r="Q34" s="400">
        <v>1721</v>
      </c>
      <c r="R34" s="400"/>
      <c r="S34" s="400">
        <v>48044544000</v>
      </c>
      <c r="T34" s="400"/>
      <c r="U34" s="400">
        <v>51322801500</v>
      </c>
      <c r="W34" s="401">
        <v>1.6091332262611457E-2</v>
      </c>
      <c r="X34" s="410"/>
    </row>
    <row r="35" spans="1:24" ht="30">
      <c r="A35" s="30" t="s">
        <v>41</v>
      </c>
      <c r="C35" s="400">
        <v>13333333</v>
      </c>
      <c r="D35" s="400"/>
      <c r="E35" s="400">
        <v>100980139650</v>
      </c>
      <c r="F35" s="400"/>
      <c r="G35" s="400">
        <v>148974956276</v>
      </c>
      <c r="H35" s="400"/>
      <c r="I35" s="400">
        <v>0</v>
      </c>
      <c r="J35" s="400">
        <v>0</v>
      </c>
      <c r="K35" s="400"/>
      <c r="L35" s="400">
        <v>0</v>
      </c>
      <c r="M35" s="400">
        <v>0</v>
      </c>
      <c r="N35" s="400"/>
      <c r="O35" s="400">
        <v>13333333</v>
      </c>
      <c r="P35" s="400"/>
      <c r="Q35" s="400">
        <v>10730</v>
      </c>
      <c r="R35" s="400"/>
      <c r="S35" s="400">
        <v>100980139650</v>
      </c>
      <c r="T35" s="400"/>
      <c r="U35" s="400">
        <v>142215416445</v>
      </c>
      <c r="W35" s="401">
        <v>4.4589060846223529E-2</v>
      </c>
      <c r="X35" s="410"/>
    </row>
    <row r="36" spans="1:24" ht="18.75">
      <c r="A36" s="31" t="s">
        <v>42</v>
      </c>
      <c r="C36" s="400">
        <v>2488000</v>
      </c>
      <c r="D36" s="400"/>
      <c r="E36" s="400">
        <v>28568612041</v>
      </c>
      <c r="F36" s="400"/>
      <c r="G36" s="400">
        <v>54113537232</v>
      </c>
      <c r="H36" s="400"/>
      <c r="I36" s="400">
        <v>0</v>
      </c>
      <c r="J36" s="400">
        <v>0</v>
      </c>
      <c r="K36" s="400"/>
      <c r="L36" s="400">
        <v>0</v>
      </c>
      <c r="M36" s="400">
        <v>0</v>
      </c>
      <c r="N36" s="400"/>
      <c r="O36" s="400">
        <v>2488000</v>
      </c>
      <c r="P36" s="400"/>
      <c r="Q36" s="400">
        <v>19100</v>
      </c>
      <c r="R36" s="400"/>
      <c r="S36" s="400">
        <v>28568612041</v>
      </c>
      <c r="T36" s="400"/>
      <c r="U36" s="400">
        <v>47238051240</v>
      </c>
      <c r="W36" s="401">
        <v>1.4810633007652653E-2</v>
      </c>
      <c r="X36" s="410"/>
    </row>
    <row r="37" spans="1:24" ht="18.75">
      <c r="A37" s="32" t="s">
        <v>43</v>
      </c>
      <c r="C37" s="400"/>
      <c r="D37" s="400"/>
      <c r="E37" s="400"/>
      <c r="F37" s="400"/>
      <c r="G37" s="400"/>
      <c r="H37" s="400"/>
      <c r="I37" s="400">
        <v>6508762</v>
      </c>
      <c r="J37" s="400">
        <v>25982495534</v>
      </c>
      <c r="K37" s="400"/>
      <c r="L37" s="400">
        <v>0</v>
      </c>
      <c r="M37" s="400">
        <v>0</v>
      </c>
      <c r="N37" s="400"/>
      <c r="O37" s="400">
        <v>6508762</v>
      </c>
      <c r="P37" s="400"/>
      <c r="Q37" s="400">
        <v>3955</v>
      </c>
      <c r="R37" s="400"/>
      <c r="S37" s="400">
        <v>25982495534</v>
      </c>
      <c r="T37" s="400"/>
      <c r="U37" s="400">
        <v>25588987895</v>
      </c>
      <c r="W37" s="401">
        <v>8.0229623958151912E-3</v>
      </c>
      <c r="X37" s="410"/>
    </row>
    <row r="38" spans="1:24" ht="18.75">
      <c r="A38" s="33" t="s">
        <v>44</v>
      </c>
      <c r="C38" s="400">
        <v>1500000</v>
      </c>
      <c r="D38" s="400"/>
      <c r="E38" s="400">
        <v>11948541530</v>
      </c>
      <c r="F38" s="400"/>
      <c r="G38" s="400">
        <v>11883867750</v>
      </c>
      <c r="H38" s="400"/>
      <c r="I38" s="400">
        <v>0</v>
      </c>
      <c r="J38" s="400">
        <v>0</v>
      </c>
      <c r="K38" s="400"/>
      <c r="L38" s="400">
        <v>0</v>
      </c>
      <c r="M38" s="400">
        <v>0</v>
      </c>
      <c r="N38" s="400"/>
      <c r="O38" s="400">
        <v>1500000</v>
      </c>
      <c r="P38" s="400"/>
      <c r="Q38" s="400">
        <v>7600</v>
      </c>
      <c r="R38" s="400"/>
      <c r="S38" s="400">
        <v>11948541530</v>
      </c>
      <c r="T38" s="400"/>
      <c r="U38" s="400">
        <v>11332170000</v>
      </c>
      <c r="W38" s="401">
        <v>3.5529960835516288E-3</v>
      </c>
      <c r="X38" s="410"/>
    </row>
    <row r="39" spans="1:24" ht="30">
      <c r="A39" s="34" t="s">
        <v>45</v>
      </c>
      <c r="C39" s="400">
        <v>1140065</v>
      </c>
      <c r="D39" s="400"/>
      <c r="E39" s="400">
        <v>23403281104</v>
      </c>
      <c r="F39" s="400"/>
      <c r="G39" s="400">
        <v>28479366941</v>
      </c>
      <c r="H39" s="400"/>
      <c r="I39" s="400">
        <v>1991566</v>
      </c>
      <c r="J39" s="400">
        <v>50249304022</v>
      </c>
      <c r="K39" s="400"/>
      <c r="L39" s="400">
        <v>0</v>
      </c>
      <c r="M39" s="400">
        <v>0</v>
      </c>
      <c r="N39" s="400"/>
      <c r="O39" s="400">
        <v>3131631</v>
      </c>
      <c r="P39" s="400"/>
      <c r="Q39" s="400">
        <v>24140</v>
      </c>
      <c r="R39" s="400"/>
      <c r="S39" s="400">
        <v>73652585126</v>
      </c>
      <c r="T39" s="400"/>
      <c r="U39" s="400">
        <v>75147766785</v>
      </c>
      <c r="W39" s="401">
        <v>2.3561217408030074E-2</v>
      </c>
      <c r="X39" s="410"/>
    </row>
    <row r="40" spans="1:24" ht="18.75">
      <c r="A40" s="35" t="s">
        <v>46</v>
      </c>
      <c r="C40" s="400">
        <v>7465</v>
      </c>
      <c r="D40" s="400"/>
      <c r="E40" s="400">
        <v>19120279</v>
      </c>
      <c r="F40" s="400"/>
      <c r="G40" s="400">
        <v>57583726</v>
      </c>
      <c r="H40" s="400"/>
      <c r="I40" s="400">
        <v>0</v>
      </c>
      <c r="J40" s="400">
        <v>0</v>
      </c>
      <c r="K40" s="400"/>
      <c r="L40" s="400">
        <v>7465</v>
      </c>
      <c r="M40" s="400">
        <v>35321983</v>
      </c>
      <c r="N40" s="400"/>
      <c r="O40" s="400">
        <v>0</v>
      </c>
      <c r="P40" s="400"/>
      <c r="Q40" s="400">
        <v>0</v>
      </c>
      <c r="R40" s="400"/>
      <c r="S40" s="400">
        <v>0</v>
      </c>
      <c r="T40" s="400"/>
      <c r="U40" s="400">
        <v>0</v>
      </c>
      <c r="W40" s="407">
        <v>0</v>
      </c>
      <c r="X40" s="410"/>
    </row>
    <row r="41" spans="1:24" ht="18.75">
      <c r="A41" s="36" t="s">
        <v>47</v>
      </c>
      <c r="C41" s="400">
        <v>50789478</v>
      </c>
      <c r="D41" s="400"/>
      <c r="E41" s="400">
        <v>206307067938</v>
      </c>
      <c r="F41" s="400"/>
      <c r="G41" s="400">
        <v>325138087102</v>
      </c>
      <c r="H41" s="400"/>
      <c r="I41" s="400">
        <v>0</v>
      </c>
      <c r="J41" s="400">
        <v>0</v>
      </c>
      <c r="K41" s="400"/>
      <c r="L41" s="400">
        <v>675134</v>
      </c>
      <c r="M41" s="400">
        <v>4095802582</v>
      </c>
      <c r="N41" s="400"/>
      <c r="O41" s="400">
        <v>50114344</v>
      </c>
      <c r="P41" s="400"/>
      <c r="Q41" s="400">
        <v>5660</v>
      </c>
      <c r="R41" s="400"/>
      <c r="S41" s="400">
        <v>203564670861</v>
      </c>
      <c r="T41" s="400"/>
      <c r="U41" s="400">
        <v>281959486277</v>
      </c>
      <c r="W41" s="401">
        <v>8.8403275847645263E-2</v>
      </c>
      <c r="X41" s="410"/>
    </row>
    <row r="42" spans="1:24" ht="18.75">
      <c r="A42" s="37" t="s">
        <v>48</v>
      </c>
      <c r="C42" s="400">
        <v>2000000</v>
      </c>
      <c r="D42" s="400"/>
      <c r="E42" s="400">
        <v>20595855615</v>
      </c>
      <c r="F42" s="400"/>
      <c r="G42" s="400">
        <v>19940643000</v>
      </c>
      <c r="H42" s="400"/>
      <c r="I42" s="400">
        <v>0</v>
      </c>
      <c r="J42" s="400">
        <v>0</v>
      </c>
      <c r="K42" s="400"/>
      <c r="L42" s="400">
        <v>0</v>
      </c>
      <c r="M42" s="400">
        <v>0</v>
      </c>
      <c r="N42" s="400"/>
      <c r="O42" s="400">
        <v>2000000</v>
      </c>
      <c r="P42" s="400"/>
      <c r="Q42" s="400">
        <v>8480</v>
      </c>
      <c r="R42" s="400"/>
      <c r="S42" s="400">
        <v>20595855615</v>
      </c>
      <c r="T42" s="400"/>
      <c r="U42" s="400">
        <v>16859088000</v>
      </c>
      <c r="W42" s="401">
        <v>5.285860840090844E-3</v>
      </c>
      <c r="X42" s="410"/>
    </row>
    <row r="43" spans="1:24" ht="18.75">
      <c r="A43" s="38" t="s">
        <v>49</v>
      </c>
      <c r="C43" s="400">
        <v>3823965</v>
      </c>
      <c r="D43" s="400"/>
      <c r="E43" s="400">
        <v>12334500080</v>
      </c>
      <c r="F43" s="400"/>
      <c r="G43" s="400">
        <v>30409699266</v>
      </c>
      <c r="H43" s="400"/>
      <c r="I43" s="400">
        <v>0</v>
      </c>
      <c r="J43" s="400">
        <v>0</v>
      </c>
      <c r="K43" s="400"/>
      <c r="L43" s="400">
        <v>3823965</v>
      </c>
      <c r="M43" s="400">
        <v>27792283614</v>
      </c>
      <c r="N43" s="400"/>
      <c r="O43" s="400">
        <v>0</v>
      </c>
      <c r="P43" s="400"/>
      <c r="Q43" s="400">
        <v>0</v>
      </c>
      <c r="R43" s="400"/>
      <c r="S43" s="400">
        <v>0</v>
      </c>
      <c r="T43" s="400"/>
      <c r="U43" s="400">
        <v>0</v>
      </c>
      <c r="W43" s="406">
        <v>0</v>
      </c>
      <c r="X43" s="410"/>
    </row>
    <row r="44" spans="1:24" ht="18.75">
      <c r="A44" s="39" t="s">
        <v>50</v>
      </c>
      <c r="C44" s="400">
        <v>1000000</v>
      </c>
      <c r="D44" s="400"/>
      <c r="E44" s="400">
        <v>33040703293</v>
      </c>
      <c r="F44" s="400"/>
      <c r="G44" s="400">
        <v>47555352000</v>
      </c>
      <c r="H44" s="400"/>
      <c r="I44" s="400"/>
      <c r="J44" s="400"/>
      <c r="K44" s="400"/>
      <c r="L44" s="400"/>
      <c r="M44" s="400"/>
      <c r="N44" s="400"/>
      <c r="O44" s="400">
        <v>1000000</v>
      </c>
      <c r="P44" s="400"/>
      <c r="Q44" s="400">
        <v>45230</v>
      </c>
      <c r="R44" s="400"/>
      <c r="S44" s="400">
        <v>33040703293</v>
      </c>
      <c r="T44" s="400"/>
      <c r="U44" s="400">
        <v>44960881500</v>
      </c>
      <c r="W44" s="401">
        <v>1.4096667794652646E-2</v>
      </c>
      <c r="X44" s="410"/>
    </row>
    <row r="45" spans="1:24" ht="45">
      <c r="A45" s="40" t="s">
        <v>51</v>
      </c>
      <c r="C45" s="400">
        <v>625000</v>
      </c>
      <c r="D45" s="400"/>
      <c r="E45" s="400">
        <v>7256583000</v>
      </c>
      <c r="F45" s="400"/>
      <c r="G45" s="400">
        <v>8176061250</v>
      </c>
      <c r="H45" s="400"/>
      <c r="I45" s="400">
        <v>0</v>
      </c>
      <c r="J45" s="400">
        <v>0</v>
      </c>
      <c r="K45" s="400"/>
      <c r="L45" s="400">
        <v>625000</v>
      </c>
      <c r="M45" s="400">
        <v>13543931397</v>
      </c>
      <c r="N45" s="400"/>
      <c r="O45" s="400">
        <v>0</v>
      </c>
      <c r="P45" s="400"/>
      <c r="Q45" s="400">
        <v>0</v>
      </c>
      <c r="R45" s="400"/>
      <c r="S45" s="400">
        <v>0</v>
      </c>
      <c r="T45" s="400"/>
      <c r="U45" s="400">
        <v>0</v>
      </c>
      <c r="W45" s="407">
        <v>0</v>
      </c>
      <c r="X45" s="410"/>
    </row>
    <row r="46" spans="1:24" ht="18.75">
      <c r="A46" s="41" t="s">
        <v>52</v>
      </c>
      <c r="C46" s="400">
        <v>7200000</v>
      </c>
      <c r="D46" s="400"/>
      <c r="E46" s="400">
        <v>44961701497</v>
      </c>
      <c r="F46" s="400"/>
      <c r="G46" s="400">
        <v>46163682000</v>
      </c>
      <c r="H46" s="400"/>
      <c r="I46" s="400"/>
      <c r="J46" s="400"/>
      <c r="K46" s="400"/>
      <c r="L46" s="400"/>
      <c r="M46" s="400"/>
      <c r="N46" s="400"/>
      <c r="O46" s="400">
        <v>7200000</v>
      </c>
      <c r="P46" s="400"/>
      <c r="Q46" s="400">
        <v>6770</v>
      </c>
      <c r="R46" s="400"/>
      <c r="S46" s="400">
        <v>44961701497</v>
      </c>
      <c r="T46" s="400"/>
      <c r="U46" s="400">
        <v>48453973200</v>
      </c>
      <c r="W46" s="401">
        <v>1.5191863254091281E-2</v>
      </c>
      <c r="X46" s="410"/>
    </row>
    <row r="47" spans="1:24" ht="18.75">
      <c r="A47" s="42" t="s">
        <v>53</v>
      </c>
      <c r="C47" s="400">
        <v>29863521</v>
      </c>
      <c r="D47" s="400"/>
      <c r="E47" s="400">
        <v>192001951032</v>
      </c>
      <c r="F47" s="400"/>
      <c r="G47" s="400">
        <v>232143214451</v>
      </c>
      <c r="H47" s="400"/>
      <c r="I47" s="400">
        <v>0</v>
      </c>
      <c r="J47" s="400">
        <v>0</v>
      </c>
      <c r="K47" s="400"/>
      <c r="L47" s="400">
        <v>1863521</v>
      </c>
      <c r="M47" s="400">
        <v>12952489301</v>
      </c>
      <c r="N47" s="400"/>
      <c r="O47" s="400">
        <v>28000000</v>
      </c>
      <c r="P47" s="400"/>
      <c r="Q47" s="400">
        <v>6980</v>
      </c>
      <c r="R47" s="400"/>
      <c r="S47" s="400">
        <v>180020789541</v>
      </c>
      <c r="T47" s="400"/>
      <c r="U47" s="400">
        <v>194277132000</v>
      </c>
      <c r="W47" s="401">
        <v>6.0912066190292137E-2</v>
      </c>
      <c r="X47" s="410"/>
    </row>
    <row r="48" spans="1:24" ht="18.75">
      <c r="A48" s="43" t="s">
        <v>54</v>
      </c>
      <c r="C48" s="400">
        <v>12200000</v>
      </c>
      <c r="D48" s="400"/>
      <c r="E48" s="400">
        <v>71580737250</v>
      </c>
      <c r="F48" s="400"/>
      <c r="G48" s="400">
        <v>116301861900</v>
      </c>
      <c r="H48" s="400"/>
      <c r="I48" s="400">
        <v>0</v>
      </c>
      <c r="J48" s="400">
        <v>0</v>
      </c>
      <c r="K48" s="400"/>
      <c r="L48" s="400">
        <v>12200000</v>
      </c>
      <c r="M48" s="400">
        <v>103396279501</v>
      </c>
      <c r="N48" s="400"/>
      <c r="O48" s="400">
        <v>0</v>
      </c>
      <c r="P48" s="400"/>
      <c r="Q48" s="400">
        <v>0</v>
      </c>
      <c r="R48" s="400"/>
      <c r="S48" s="400">
        <v>0</v>
      </c>
      <c r="T48" s="400"/>
      <c r="U48" s="400">
        <v>0</v>
      </c>
      <c r="W48" s="407">
        <v>0</v>
      </c>
      <c r="X48" s="410"/>
    </row>
    <row r="49" spans="1:24" ht="18.75">
      <c r="A49" s="44" t="s">
        <v>55</v>
      </c>
      <c r="C49" s="400"/>
      <c r="D49" s="400"/>
      <c r="E49" s="400"/>
      <c r="F49" s="400"/>
      <c r="G49" s="400"/>
      <c r="H49" s="400"/>
      <c r="I49" s="400">
        <v>786522</v>
      </c>
      <c r="J49" s="400">
        <v>10238883343</v>
      </c>
      <c r="K49" s="400"/>
      <c r="L49" s="400">
        <v>0</v>
      </c>
      <c r="M49" s="400">
        <v>0</v>
      </c>
      <c r="N49" s="400"/>
      <c r="O49" s="400">
        <v>786522</v>
      </c>
      <c r="P49" s="400"/>
      <c r="Q49" s="400">
        <v>13630</v>
      </c>
      <c r="R49" s="400"/>
      <c r="S49" s="400">
        <v>10238883343</v>
      </c>
      <c r="T49" s="400"/>
      <c r="U49" s="400">
        <v>10656509106</v>
      </c>
      <c r="W49" s="401">
        <v>3.3411548818937827E-3</v>
      </c>
      <c r="X49" s="410"/>
    </row>
    <row r="50" spans="1:24" ht="18.75">
      <c r="A50" s="45" t="s">
        <v>56</v>
      </c>
      <c r="C50" s="400">
        <v>3032427</v>
      </c>
      <c r="D50" s="400"/>
      <c r="E50" s="400">
        <v>47234638674</v>
      </c>
      <c r="F50" s="400"/>
      <c r="G50" s="400">
        <v>83408006922</v>
      </c>
      <c r="H50" s="400"/>
      <c r="I50" s="400">
        <v>0</v>
      </c>
      <c r="J50" s="400">
        <v>0</v>
      </c>
      <c r="K50" s="400"/>
      <c r="L50" s="400">
        <v>0</v>
      </c>
      <c r="M50" s="400">
        <v>0</v>
      </c>
      <c r="N50" s="400"/>
      <c r="O50" s="400">
        <v>3032427</v>
      </c>
      <c r="P50" s="400"/>
      <c r="Q50" s="400">
        <v>27760</v>
      </c>
      <c r="R50" s="400"/>
      <c r="S50" s="400">
        <v>47234638674</v>
      </c>
      <c r="T50" s="400"/>
      <c r="U50" s="400">
        <v>83679301488</v>
      </c>
      <c r="W50" s="401">
        <v>2.6236125160600306E-2</v>
      </c>
      <c r="X50" s="410"/>
    </row>
    <row r="51" spans="1:24" ht="18.75">
      <c r="A51" s="46" t="s">
        <v>57</v>
      </c>
      <c r="C51" s="400">
        <v>21696133</v>
      </c>
      <c r="D51" s="400"/>
      <c r="E51" s="400">
        <v>60249019589</v>
      </c>
      <c r="F51" s="400"/>
      <c r="G51" s="400">
        <v>128755234822</v>
      </c>
      <c r="H51" s="400"/>
      <c r="I51" s="400">
        <v>0</v>
      </c>
      <c r="J51" s="400">
        <v>0</v>
      </c>
      <c r="K51" s="400"/>
      <c r="L51" s="400">
        <v>0</v>
      </c>
      <c r="M51" s="400">
        <v>0</v>
      </c>
      <c r="N51" s="400"/>
      <c r="O51" s="400">
        <v>21696133</v>
      </c>
      <c r="P51" s="400"/>
      <c r="Q51" s="400">
        <v>5250</v>
      </c>
      <c r="R51" s="400"/>
      <c r="S51" s="400">
        <v>60249019589</v>
      </c>
      <c r="T51" s="400"/>
      <c r="U51" s="400">
        <v>113226965295</v>
      </c>
      <c r="W51" s="401">
        <v>3.5500258489377691E-2</v>
      </c>
      <c r="X51" s="410"/>
    </row>
    <row r="52" spans="1:24" ht="18.75">
      <c r="A52" s="47" t="s">
        <v>58</v>
      </c>
      <c r="C52" s="400">
        <v>4167443</v>
      </c>
      <c r="D52" s="400"/>
      <c r="E52" s="400">
        <v>116504207060</v>
      </c>
      <c r="F52" s="400"/>
      <c r="G52" s="400">
        <v>163634545209</v>
      </c>
      <c r="H52" s="400"/>
      <c r="I52" s="400">
        <v>0</v>
      </c>
      <c r="J52" s="400">
        <v>0</v>
      </c>
      <c r="K52" s="400"/>
      <c r="L52" s="400">
        <v>1518443</v>
      </c>
      <c r="M52" s="400">
        <v>52309432573</v>
      </c>
      <c r="N52" s="400"/>
      <c r="O52" s="400">
        <v>2649000</v>
      </c>
      <c r="P52" s="400"/>
      <c r="Q52" s="400">
        <v>34890</v>
      </c>
      <c r="R52" s="400"/>
      <c r="S52" s="400">
        <v>74054916768</v>
      </c>
      <c r="T52" s="400"/>
      <c r="U52" s="400">
        <v>91873689520</v>
      </c>
      <c r="W52" s="401">
        <v>2.8805326697887369E-2</v>
      </c>
      <c r="X52" s="410"/>
    </row>
    <row r="53" spans="1:24" ht="18.75">
      <c r="A53" s="48" t="s">
        <v>59</v>
      </c>
      <c r="C53" s="400">
        <v>2009950</v>
      </c>
      <c r="D53" s="400"/>
      <c r="E53" s="400">
        <v>39518702994</v>
      </c>
      <c r="F53" s="400"/>
      <c r="G53" s="400">
        <v>38001784968</v>
      </c>
      <c r="H53" s="400"/>
      <c r="I53" s="400">
        <v>0</v>
      </c>
      <c r="J53" s="400">
        <v>0</v>
      </c>
      <c r="K53" s="400"/>
      <c r="L53" s="400">
        <v>0</v>
      </c>
      <c r="M53" s="400">
        <v>0</v>
      </c>
      <c r="N53" s="400"/>
      <c r="O53" s="400">
        <v>2009950</v>
      </c>
      <c r="P53" s="400"/>
      <c r="Q53" s="400">
        <v>15280</v>
      </c>
      <c r="R53" s="400"/>
      <c r="S53" s="400">
        <v>39518702994</v>
      </c>
      <c r="T53" s="400"/>
      <c r="U53" s="400">
        <v>30529299386</v>
      </c>
      <c r="W53" s="401">
        <v>9.5719073356676735E-3</v>
      </c>
      <c r="X53" s="410"/>
    </row>
    <row r="54" spans="1:24" ht="18.75">
      <c r="A54" s="49" t="s">
        <v>60</v>
      </c>
      <c r="C54" s="400">
        <v>11288342</v>
      </c>
      <c r="D54" s="400"/>
      <c r="E54" s="400">
        <v>139038858490</v>
      </c>
      <c r="F54" s="400"/>
      <c r="G54" s="400">
        <v>223974680247</v>
      </c>
      <c r="H54" s="400"/>
      <c r="I54" s="400">
        <v>0</v>
      </c>
      <c r="J54" s="400">
        <v>0</v>
      </c>
      <c r="K54" s="400"/>
      <c r="L54" s="400">
        <v>0</v>
      </c>
      <c r="M54" s="400">
        <v>0</v>
      </c>
      <c r="N54" s="400"/>
      <c r="O54" s="400">
        <v>11288342</v>
      </c>
      <c r="P54" s="400"/>
      <c r="Q54" s="400">
        <v>17810</v>
      </c>
      <c r="R54" s="400"/>
      <c r="S54" s="400">
        <v>139038858490</v>
      </c>
      <c r="T54" s="400"/>
      <c r="U54" s="400">
        <v>199849151062</v>
      </c>
      <c r="W54" s="401">
        <v>6.2659071565675753E-2</v>
      </c>
      <c r="X54" s="410"/>
    </row>
    <row r="55" spans="1:24" ht="18.75">
      <c r="A55" s="50" t="s">
        <v>61</v>
      </c>
      <c r="C55" s="400">
        <v>1100000</v>
      </c>
      <c r="D55" s="400"/>
      <c r="E55" s="400">
        <v>25519947725</v>
      </c>
      <c r="F55" s="400"/>
      <c r="G55" s="400">
        <v>29851321500</v>
      </c>
      <c r="H55" s="400"/>
      <c r="I55" s="400">
        <v>0</v>
      </c>
      <c r="J55" s="400">
        <v>0</v>
      </c>
      <c r="K55" s="400"/>
      <c r="L55" s="400">
        <v>120457</v>
      </c>
      <c r="M55" s="400">
        <v>3055108394</v>
      </c>
      <c r="N55" s="400"/>
      <c r="O55" s="400">
        <v>979543</v>
      </c>
      <c r="P55" s="400"/>
      <c r="Q55" s="400">
        <v>25450</v>
      </c>
      <c r="R55" s="400"/>
      <c r="S55" s="400">
        <v>22725351049</v>
      </c>
      <c r="T55" s="400"/>
      <c r="U55" s="400">
        <v>24781039602</v>
      </c>
      <c r="W55" s="401">
        <v>7.7696448828639009E-3</v>
      </c>
      <c r="X55" s="410"/>
    </row>
    <row r="56" spans="1:24" ht="30">
      <c r="A56" s="51" t="s">
        <v>62</v>
      </c>
      <c r="C56" s="400">
        <v>634714</v>
      </c>
      <c r="D56" s="400"/>
      <c r="E56" s="400">
        <v>75199735845</v>
      </c>
      <c r="F56" s="400"/>
      <c r="G56" s="400">
        <v>118237678449</v>
      </c>
      <c r="H56" s="400"/>
      <c r="I56" s="400">
        <v>0</v>
      </c>
      <c r="J56" s="400">
        <v>0</v>
      </c>
      <c r="K56" s="400"/>
      <c r="L56" s="400">
        <v>0</v>
      </c>
      <c r="M56" s="400">
        <v>0</v>
      </c>
      <c r="N56" s="400"/>
      <c r="O56" s="400">
        <v>634714</v>
      </c>
      <c r="P56" s="400"/>
      <c r="Q56" s="400">
        <v>166850</v>
      </c>
      <c r="R56" s="400"/>
      <c r="S56" s="400">
        <v>75199735845</v>
      </c>
      <c r="T56" s="400"/>
      <c r="U56" s="400">
        <v>105271913816</v>
      </c>
      <c r="W56" s="401">
        <v>3.3006096581346081E-2</v>
      </c>
      <c r="X56" s="410"/>
    </row>
    <row r="57" spans="1:24" ht="18.75">
      <c r="A57" s="52" t="s">
        <v>63</v>
      </c>
      <c r="C57" s="400">
        <v>270226</v>
      </c>
      <c r="D57" s="400"/>
      <c r="E57" s="400">
        <v>9178130131</v>
      </c>
      <c r="F57" s="400"/>
      <c r="G57" s="400">
        <v>9597726689</v>
      </c>
      <c r="H57" s="400"/>
      <c r="I57" s="400">
        <v>0</v>
      </c>
      <c r="J57" s="400">
        <v>0</v>
      </c>
      <c r="K57" s="400"/>
      <c r="L57" s="400">
        <v>270226</v>
      </c>
      <c r="M57" s="400">
        <v>4010563497</v>
      </c>
      <c r="N57" s="400"/>
      <c r="O57" s="400">
        <v>270226</v>
      </c>
      <c r="P57" s="400"/>
      <c r="Q57" s="400">
        <v>14850</v>
      </c>
      <c r="R57" s="400"/>
      <c r="S57" s="400">
        <v>4589065065</v>
      </c>
      <c r="T57" s="400"/>
      <c r="U57" s="400">
        <v>3988979606</v>
      </c>
      <c r="W57" s="401">
        <v>1.2506721058266263E-3</v>
      </c>
      <c r="X57" s="410"/>
    </row>
    <row r="58" spans="1:24" ht="18.75">
      <c r="A58" s="53" t="s">
        <v>64</v>
      </c>
      <c r="C58" s="400"/>
      <c r="D58" s="400"/>
      <c r="E58" s="400"/>
      <c r="F58" s="400"/>
      <c r="G58" s="400"/>
      <c r="H58" s="400"/>
      <c r="I58" s="400">
        <v>1123919</v>
      </c>
      <c r="J58" s="400">
        <v>50148811589</v>
      </c>
      <c r="K58" s="400"/>
      <c r="L58" s="400">
        <v>0</v>
      </c>
      <c r="M58" s="400">
        <v>0</v>
      </c>
      <c r="N58" s="400"/>
      <c r="O58" s="400">
        <v>1123919</v>
      </c>
      <c r="P58" s="400"/>
      <c r="Q58" s="400">
        <v>38750</v>
      </c>
      <c r="R58" s="400"/>
      <c r="S58" s="400">
        <v>50148811589</v>
      </c>
      <c r="T58" s="400"/>
      <c r="U58" s="400">
        <v>43292727676</v>
      </c>
      <c r="W58" s="401">
        <v>1.3573648460894533E-2</v>
      </c>
      <c r="X58" s="410"/>
    </row>
    <row r="59" spans="1:24" ht="30">
      <c r="A59" s="54" t="s">
        <v>65</v>
      </c>
      <c r="C59" s="400">
        <v>1073224</v>
      </c>
      <c r="D59" s="400"/>
      <c r="E59" s="400">
        <v>36903711131</v>
      </c>
      <c r="F59" s="400"/>
      <c r="G59" s="400">
        <v>35952451290</v>
      </c>
      <c r="H59" s="400"/>
      <c r="I59" s="400">
        <v>0</v>
      </c>
      <c r="J59" s="400">
        <v>0</v>
      </c>
      <c r="K59" s="400"/>
      <c r="L59" s="400">
        <v>0</v>
      </c>
      <c r="M59" s="400">
        <v>0</v>
      </c>
      <c r="N59" s="400"/>
      <c r="O59" s="400">
        <v>1073224</v>
      </c>
      <c r="P59" s="400"/>
      <c r="Q59" s="400">
        <v>32400</v>
      </c>
      <c r="R59" s="400"/>
      <c r="S59" s="400">
        <v>36903711131</v>
      </c>
      <c r="T59" s="400"/>
      <c r="U59" s="400">
        <v>34565561477</v>
      </c>
      <c r="W59" s="401">
        <v>1.0837404005900376E-2</v>
      </c>
      <c r="X59" s="410"/>
    </row>
    <row r="60" spans="1:24" ht="30">
      <c r="A60" s="55" t="s">
        <v>66</v>
      </c>
      <c r="C60" s="400">
        <v>2097337</v>
      </c>
      <c r="D60" s="400"/>
      <c r="E60" s="400">
        <v>23707395365</v>
      </c>
      <c r="F60" s="400"/>
      <c r="G60" s="400">
        <v>26832120463</v>
      </c>
      <c r="H60" s="400"/>
      <c r="I60" s="400">
        <v>0</v>
      </c>
      <c r="J60" s="400">
        <v>0</v>
      </c>
      <c r="K60" s="400"/>
      <c r="L60" s="400">
        <v>0</v>
      </c>
      <c r="M60" s="400">
        <v>0</v>
      </c>
      <c r="N60" s="400"/>
      <c r="O60" s="400">
        <v>2097337</v>
      </c>
      <c r="P60" s="400"/>
      <c r="Q60" s="400">
        <v>11310</v>
      </c>
      <c r="R60" s="400"/>
      <c r="S60" s="400">
        <v>23707395365</v>
      </c>
      <c r="T60" s="400"/>
      <c r="U60" s="400">
        <v>23579742225</v>
      </c>
      <c r="W60" s="401">
        <v>7.3929999088066956E-3</v>
      </c>
      <c r="X60" s="410"/>
    </row>
    <row r="61" spans="1:24" ht="19.5" thickBot="1">
      <c r="A61" s="56" t="s">
        <v>67</v>
      </c>
      <c r="C61" s="400"/>
      <c r="D61" s="400"/>
      <c r="E61" s="405">
        <f>SUM(E11:$E$60)</f>
        <v>2459108096063</v>
      </c>
      <c r="F61" s="400"/>
      <c r="G61" s="405">
        <f>SUM(G11:$G$60)</f>
        <v>3584160411835</v>
      </c>
      <c r="H61" s="400"/>
      <c r="I61" s="400"/>
      <c r="J61" s="405">
        <f>SUM(J11:$J$60)</f>
        <v>238693751904</v>
      </c>
      <c r="K61" s="400"/>
      <c r="L61" s="400"/>
      <c r="M61" s="405">
        <f>SUM(M11:$M$60)</f>
        <v>296297037559</v>
      </c>
      <c r="N61" s="400"/>
      <c r="O61" s="400"/>
      <c r="P61" s="400"/>
      <c r="Q61" s="400"/>
      <c r="R61" s="400"/>
      <c r="S61" s="405">
        <f>SUM(S11:$S$60)</f>
        <v>2495747751048</v>
      </c>
      <c r="T61" s="400"/>
      <c r="U61" s="405">
        <f>SUM(U11:$U$60)</f>
        <v>3214823005936</v>
      </c>
      <c r="W61" s="403">
        <f>SUM(W11:$W$60)</f>
        <v>1.0079493644555528</v>
      </c>
      <c r="X61" s="410"/>
    </row>
    <row r="62" spans="1:24" ht="19.5" thickTop="1">
      <c r="C62" s="419"/>
      <c r="E62" s="57"/>
      <c r="G62" s="58"/>
      <c r="I62" s="420"/>
      <c r="J62" s="59"/>
      <c r="L62" s="421"/>
      <c r="M62" s="60"/>
      <c r="O62" s="422"/>
      <c r="Q62" s="429"/>
      <c r="S62" s="61"/>
      <c r="U62" s="62"/>
      <c r="W62" s="404"/>
    </row>
    <row r="63" spans="1:24">
      <c r="J63" s="409"/>
      <c r="S63" s="408"/>
      <c r="U63" s="408"/>
    </row>
    <row r="64" spans="1:24">
      <c r="E64" s="409"/>
      <c r="S64" s="408"/>
      <c r="U64" s="408"/>
    </row>
    <row r="65" spans="5:21">
      <c r="U65" s="408"/>
    </row>
    <row r="66" spans="5:21">
      <c r="E66" s="409"/>
      <c r="M66" s="409"/>
      <c r="U66" s="408"/>
    </row>
    <row r="67" spans="5:21">
      <c r="U67" s="408"/>
    </row>
    <row r="68" spans="5:21">
      <c r="U68" s="408"/>
    </row>
    <row r="69" spans="5:21">
      <c r="U69" s="408"/>
    </row>
    <row r="70" spans="5:21">
      <c r="U70" s="408"/>
    </row>
    <row r="71" spans="5:21">
      <c r="U71" s="408"/>
    </row>
    <row r="72" spans="5:21">
      <c r="U72" s="408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2"/>
  <sheetViews>
    <sheetView rightToLeft="1" workbookViewId="0">
      <selection activeCell="Q12" activeCellId="1" sqref="Q9 Q12:Q16"/>
    </sheetView>
  </sheetViews>
  <sheetFormatPr defaultRowHeight="18"/>
  <cols>
    <col min="1" max="1" width="18.7109375" bestFit="1" customWidth="1"/>
    <col min="2" max="2" width="1.42578125" customWidth="1"/>
    <col min="3" max="3" width="19.85546875" bestFit="1" customWidth="1"/>
    <col min="4" max="4" width="1.42578125" customWidth="1"/>
    <col min="5" max="5" width="9.140625" bestFit="1" customWidth="1"/>
    <col min="6" max="6" width="1.42578125" customWidth="1"/>
    <col min="7" max="7" width="11.5703125" bestFit="1" customWidth="1"/>
    <col min="8" max="8" width="1.42578125" customWidth="1"/>
    <col min="9" max="9" width="10.7109375" bestFit="1" customWidth="1"/>
    <col min="10" max="10" width="1.42578125" customWidth="1"/>
    <col min="11" max="11" width="18.140625" bestFit="1" customWidth="1"/>
    <col min="12" max="12" width="1.42578125" customWidth="1"/>
    <col min="13" max="13" width="19.42578125" bestFit="1" customWidth="1"/>
    <col min="14" max="14" width="1.42578125" customWidth="1"/>
    <col min="15" max="15" width="19.42578125" bestFit="1" customWidth="1"/>
    <col min="16" max="16" width="1.42578125" customWidth="1"/>
    <col min="17" max="17" width="18.140625" bestFit="1" customWidth="1"/>
    <col min="18" max="18" width="1.42578125" customWidth="1"/>
    <col min="19" max="19" width="10.5703125" style="402" bestFit="1" customWidth="1"/>
    <col min="20" max="20" width="18.140625" bestFit="1" customWidth="1"/>
  </cols>
  <sheetData>
    <row r="1" spans="1:21" ht="20.100000000000001" customHeight="1">
      <c r="A1" s="455" t="s">
        <v>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</row>
    <row r="2" spans="1:21" ht="20.100000000000001" customHeight="1">
      <c r="A2" s="456" t="s">
        <v>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</row>
    <row r="3" spans="1:21" ht="20.100000000000001" customHeight="1">
      <c r="A3" s="457" t="s">
        <v>2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</row>
    <row r="5" spans="1:21" ht="15.75">
      <c r="A5" s="458" t="s">
        <v>70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</row>
    <row r="7" spans="1:21" ht="15.75">
      <c r="C7" s="459" t="s">
        <v>71</v>
      </c>
      <c r="D7" s="440"/>
      <c r="E7" s="440"/>
      <c r="F7" s="440"/>
      <c r="G7" s="440"/>
      <c r="H7" s="440"/>
      <c r="I7" s="440"/>
      <c r="K7" s="63" t="s">
        <v>5</v>
      </c>
      <c r="M7" s="460" t="s">
        <v>6</v>
      </c>
      <c r="N7" s="440"/>
      <c r="O7" s="440"/>
      <c r="Q7" s="461" t="s">
        <v>7</v>
      </c>
      <c r="R7" s="440"/>
      <c r="S7" s="440"/>
    </row>
    <row r="8" spans="1:21" ht="63">
      <c r="A8" s="64" t="s">
        <v>72</v>
      </c>
      <c r="C8" s="65" t="s">
        <v>73</v>
      </c>
      <c r="E8" s="66" t="s">
        <v>74</v>
      </c>
      <c r="G8" s="67" t="s">
        <v>75</v>
      </c>
      <c r="I8" s="68" t="s">
        <v>76</v>
      </c>
      <c r="K8" s="69" t="s">
        <v>77</v>
      </c>
      <c r="M8" s="70" t="s">
        <v>78</v>
      </c>
      <c r="O8" s="71" t="s">
        <v>79</v>
      </c>
      <c r="Q8" s="72" t="s">
        <v>77</v>
      </c>
      <c r="S8" s="411" t="s">
        <v>15</v>
      </c>
      <c r="T8" s="400"/>
      <c r="U8" s="400"/>
    </row>
    <row r="9" spans="1:21" ht="30">
      <c r="A9" s="73" t="s">
        <v>80</v>
      </c>
      <c r="C9" s="1" t="s">
        <v>81</v>
      </c>
      <c r="E9" s="74" t="s">
        <v>82</v>
      </c>
      <c r="G9" s="1" t="s">
        <v>83</v>
      </c>
      <c r="I9" s="1">
        <v>10</v>
      </c>
      <c r="K9" s="400">
        <v>3413840</v>
      </c>
      <c r="L9" s="400"/>
      <c r="M9" s="400">
        <v>189831979977</v>
      </c>
      <c r="N9" s="400"/>
      <c r="O9" s="400">
        <v>189738500000</v>
      </c>
      <c r="P9" s="400"/>
      <c r="Q9" s="400">
        <v>96893817</v>
      </c>
      <c r="S9" s="401">
        <v>3.0379296491437052E-5</v>
      </c>
      <c r="T9" s="410"/>
    </row>
    <row r="10" spans="1:21" ht="30">
      <c r="A10" s="75" t="s">
        <v>84</v>
      </c>
      <c r="C10" s="1" t="s">
        <v>85</v>
      </c>
      <c r="E10" s="76" t="s">
        <v>86</v>
      </c>
      <c r="G10" s="1" t="s">
        <v>87</v>
      </c>
      <c r="I10" s="1">
        <v>10</v>
      </c>
      <c r="K10" s="400">
        <v>1070000000</v>
      </c>
      <c r="L10" s="400"/>
      <c r="M10" s="400">
        <v>0</v>
      </c>
      <c r="N10" s="400"/>
      <c r="O10" s="400">
        <v>0</v>
      </c>
      <c r="P10" s="400"/>
      <c r="Q10" s="400">
        <v>1070000000</v>
      </c>
      <c r="S10" s="401">
        <v>3.3547906618063819E-4</v>
      </c>
      <c r="T10" s="410"/>
    </row>
    <row r="11" spans="1:21" ht="30">
      <c r="A11" s="77" t="s">
        <v>84</v>
      </c>
      <c r="C11" s="1" t="s">
        <v>88</v>
      </c>
      <c r="E11" s="78" t="s">
        <v>86</v>
      </c>
      <c r="G11" s="1" t="s">
        <v>89</v>
      </c>
      <c r="I11" s="1">
        <v>10</v>
      </c>
      <c r="K11" s="400">
        <v>10000000</v>
      </c>
      <c r="L11" s="400"/>
      <c r="M11" s="400">
        <v>0</v>
      </c>
      <c r="N11" s="400"/>
      <c r="O11" s="400">
        <v>0</v>
      </c>
      <c r="P11" s="400"/>
      <c r="Q11" s="400">
        <v>10000000</v>
      </c>
      <c r="S11" s="401">
        <v>3.1353183755199831E-6</v>
      </c>
      <c r="T11" s="410"/>
    </row>
    <row r="12" spans="1:21" ht="30">
      <c r="A12" s="79" t="s">
        <v>84</v>
      </c>
      <c r="C12" s="1" t="s">
        <v>90</v>
      </c>
      <c r="E12" s="80" t="s">
        <v>82</v>
      </c>
      <c r="G12" s="1" t="s">
        <v>91</v>
      </c>
      <c r="I12" s="1">
        <v>10</v>
      </c>
      <c r="K12" s="400">
        <v>5280190</v>
      </c>
      <c r="L12" s="400"/>
      <c r="M12" s="400">
        <v>22328</v>
      </c>
      <c r="N12" s="400"/>
      <c r="O12" s="400">
        <v>0</v>
      </c>
      <c r="P12" s="400"/>
      <c r="Q12" s="400">
        <v>5302518</v>
      </c>
      <c r="S12" s="401">
        <v>1.662508212192547E-6</v>
      </c>
      <c r="T12" s="410"/>
    </row>
    <row r="13" spans="1:21" ht="30">
      <c r="A13" s="81" t="s">
        <v>84</v>
      </c>
      <c r="C13" s="1" t="s">
        <v>92</v>
      </c>
      <c r="E13" s="82" t="s">
        <v>82</v>
      </c>
      <c r="G13" s="1" t="s">
        <v>93</v>
      </c>
      <c r="I13" s="1">
        <v>10</v>
      </c>
      <c r="K13" s="400">
        <v>10301545618</v>
      </c>
      <c r="L13" s="400"/>
      <c r="M13" s="400">
        <v>18833077036</v>
      </c>
      <c r="N13" s="400"/>
      <c r="O13" s="400">
        <v>28680521000</v>
      </c>
      <c r="P13" s="400"/>
      <c r="Q13" s="400">
        <v>454101654</v>
      </c>
      <c r="S13" s="401">
        <v>1.4237532601402175E-4</v>
      </c>
      <c r="T13" s="410"/>
    </row>
    <row r="14" spans="1:21" ht="30">
      <c r="A14" s="83" t="s">
        <v>84</v>
      </c>
      <c r="C14" s="1" t="s">
        <v>94</v>
      </c>
      <c r="E14" s="84" t="s">
        <v>82</v>
      </c>
      <c r="G14" s="1" t="s">
        <v>95</v>
      </c>
      <c r="I14" s="1">
        <v>10</v>
      </c>
      <c r="K14" s="400">
        <v>4415964</v>
      </c>
      <c r="L14" s="400"/>
      <c r="M14" s="400">
        <v>17142429041</v>
      </c>
      <c r="N14" s="400"/>
      <c r="O14" s="400">
        <v>13330250000</v>
      </c>
      <c r="P14" s="400"/>
      <c r="Q14" s="400">
        <v>3816595005</v>
      </c>
      <c r="S14" s="401">
        <v>1.1966240451094282E-3</v>
      </c>
      <c r="T14" s="410"/>
    </row>
    <row r="15" spans="1:21" ht="30">
      <c r="A15" s="85" t="s">
        <v>84</v>
      </c>
      <c r="C15" s="1" t="s">
        <v>96</v>
      </c>
      <c r="E15" s="86" t="s">
        <v>82</v>
      </c>
      <c r="G15" s="1" t="s">
        <v>97</v>
      </c>
      <c r="I15" s="1">
        <v>10</v>
      </c>
      <c r="K15" s="400">
        <v>188578</v>
      </c>
      <c r="L15" s="400"/>
      <c r="M15" s="400">
        <v>355501602</v>
      </c>
      <c r="N15" s="400"/>
      <c r="O15" s="400">
        <v>355025000</v>
      </c>
      <c r="P15" s="400"/>
      <c r="Q15" s="400">
        <v>665180</v>
      </c>
      <c r="S15" s="401">
        <v>2.0855510770283824E-7</v>
      </c>
      <c r="T15" s="410"/>
    </row>
    <row r="16" spans="1:21" ht="30">
      <c r="A16" s="87" t="s">
        <v>98</v>
      </c>
      <c r="C16" s="1" t="s">
        <v>99</v>
      </c>
      <c r="E16" s="88" t="s">
        <v>82</v>
      </c>
      <c r="G16" s="1" t="s">
        <v>100</v>
      </c>
      <c r="I16" s="1">
        <v>10</v>
      </c>
      <c r="K16" s="400">
        <v>21295589555</v>
      </c>
      <c r="L16" s="400"/>
      <c r="M16" s="400">
        <v>231851869657</v>
      </c>
      <c r="N16" s="400"/>
      <c r="O16" s="400">
        <v>210127252539</v>
      </c>
      <c r="P16" s="400"/>
      <c r="Q16" s="400">
        <v>43020206673</v>
      </c>
      <c r="S16" s="401">
        <v>1.348820445005243E-2</v>
      </c>
      <c r="T16" s="410"/>
    </row>
    <row r="17" spans="1:20" ht="19.5" thickBot="1">
      <c r="A17" s="89" t="s">
        <v>67</v>
      </c>
      <c r="K17" s="405">
        <f>SUM(K9:$K$16)</f>
        <v>32690433745</v>
      </c>
      <c r="L17" s="400"/>
      <c r="M17" s="405">
        <f>SUM(M9:$M$16)</f>
        <v>458014879641</v>
      </c>
      <c r="N17" s="400"/>
      <c r="O17" s="405">
        <f>SUM(O9:$O$16)</f>
        <v>442231548539</v>
      </c>
      <c r="P17" s="400"/>
      <c r="Q17" s="405">
        <f>SUM(Q9:$Q$16)</f>
        <v>48473764847</v>
      </c>
      <c r="S17" s="403">
        <f>SUM(S9:$S$16)</f>
        <v>1.5198068565543369E-2</v>
      </c>
      <c r="T17" s="410"/>
    </row>
    <row r="18" spans="1:20" ht="19.5" thickTop="1">
      <c r="K18" s="90"/>
      <c r="M18" s="91"/>
      <c r="O18" s="92"/>
      <c r="Q18" s="93"/>
      <c r="S18" s="404"/>
    </row>
    <row r="19" spans="1:20">
      <c r="K19" s="408"/>
      <c r="Q19" s="408"/>
    </row>
    <row r="20" spans="1:20">
      <c r="K20" s="408"/>
      <c r="M20" s="412"/>
      <c r="O20" s="412"/>
      <c r="Q20" s="408"/>
    </row>
    <row r="21" spans="1:20">
      <c r="K21" s="412"/>
    </row>
    <row r="22" spans="1:20">
      <c r="K22" s="412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3"/>
  <sheetViews>
    <sheetView rightToLeft="1" workbookViewId="0">
      <selection activeCell="I9" sqref="I9"/>
    </sheetView>
  </sheetViews>
  <sheetFormatPr defaultRowHeight="18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style="402" customWidth="1"/>
    <col min="8" max="8" width="1.42578125" customWidth="1"/>
    <col min="9" max="9" width="11.42578125" style="402" customWidth="1"/>
    <col min="10" max="10" width="18.28515625" bestFit="1" customWidth="1"/>
  </cols>
  <sheetData>
    <row r="1" spans="1:11" ht="20.100000000000001" customHeight="1">
      <c r="A1" s="462" t="s">
        <v>0</v>
      </c>
      <c r="B1" s="431"/>
      <c r="C1" s="431"/>
      <c r="D1" s="431"/>
      <c r="E1" s="431"/>
      <c r="F1" s="431"/>
      <c r="G1" s="431"/>
      <c r="H1" s="431"/>
      <c r="I1" s="431"/>
    </row>
    <row r="2" spans="1:11" ht="20.100000000000001" customHeight="1">
      <c r="A2" s="463" t="s">
        <v>101</v>
      </c>
      <c r="B2" s="431"/>
      <c r="C2" s="431"/>
      <c r="D2" s="431"/>
      <c r="E2" s="431"/>
      <c r="F2" s="431"/>
      <c r="G2" s="431"/>
      <c r="H2" s="431"/>
      <c r="I2" s="431"/>
    </row>
    <row r="3" spans="1:11" ht="20.100000000000001" customHeight="1">
      <c r="A3" s="464" t="s">
        <v>2</v>
      </c>
      <c r="B3" s="431"/>
      <c r="C3" s="431"/>
      <c r="D3" s="431"/>
      <c r="E3" s="431"/>
      <c r="F3" s="431"/>
      <c r="G3" s="431"/>
      <c r="H3" s="431"/>
      <c r="I3" s="431"/>
    </row>
    <row r="5" spans="1:11" ht="15.75">
      <c r="A5" s="465" t="s">
        <v>102</v>
      </c>
      <c r="B5" s="431"/>
      <c r="C5" s="431"/>
      <c r="D5" s="431"/>
      <c r="E5" s="431"/>
      <c r="F5" s="431"/>
      <c r="G5" s="431"/>
      <c r="H5" s="431"/>
      <c r="I5" s="431"/>
    </row>
    <row r="7" spans="1:11" ht="42">
      <c r="A7" s="94" t="s">
        <v>103</v>
      </c>
      <c r="C7" s="95" t="s">
        <v>104</v>
      </c>
      <c r="E7" s="96" t="s">
        <v>77</v>
      </c>
      <c r="G7" s="411" t="s">
        <v>105</v>
      </c>
      <c r="I7" s="411" t="s">
        <v>106</v>
      </c>
    </row>
    <row r="8" spans="1:11" ht="18.75">
      <c r="A8" s="97" t="s">
        <v>107</v>
      </c>
      <c r="C8" s="1" t="s">
        <v>108</v>
      </c>
      <c r="E8" s="400">
        <v>1881919918467</v>
      </c>
      <c r="G8" s="401">
        <f>E8/1889385058035</f>
        <v>0.99604890515236533</v>
      </c>
      <c r="I8" s="401">
        <f>E8/3189468756372</f>
        <v>0.59004181016266533</v>
      </c>
      <c r="J8" s="400"/>
      <c r="K8" s="409"/>
    </row>
    <row r="9" spans="1:11" ht="18.75">
      <c r="A9" s="98" t="s">
        <v>109</v>
      </c>
      <c r="C9" s="1" t="s">
        <v>110</v>
      </c>
      <c r="E9" s="400">
        <v>0</v>
      </c>
      <c r="G9" s="401">
        <f>E9/1889385058035</f>
        <v>0</v>
      </c>
      <c r="I9" s="401">
        <f>E9/3189468756372</f>
        <v>0</v>
      </c>
      <c r="J9" s="400"/>
      <c r="K9" s="409"/>
    </row>
    <row r="10" spans="1:11" ht="18.75">
      <c r="A10" s="99" t="s">
        <v>111</v>
      </c>
      <c r="C10" s="1" t="s">
        <v>112</v>
      </c>
      <c r="E10" s="400">
        <v>288056435</v>
      </c>
      <c r="G10" s="401">
        <f>E10/1889385058035</f>
        <v>1.5246041762370278E-4</v>
      </c>
      <c r="I10" s="401">
        <f>E10/3189468756372</f>
        <v>9.0314863384227762E-5</v>
      </c>
      <c r="J10" s="400"/>
      <c r="K10" s="409"/>
    </row>
    <row r="11" spans="1:11" ht="18.75">
      <c r="A11" s="100" t="s">
        <v>113</v>
      </c>
      <c r="C11" s="1" t="s">
        <v>114</v>
      </c>
      <c r="E11" s="400">
        <v>10941564894</v>
      </c>
      <c r="G11" s="401">
        <f>E11/1889385058035</f>
        <v>5.791071993222735E-3</v>
      </c>
      <c r="I11" s="401">
        <f>E11/3189468756372</f>
        <v>3.4305289469102559E-3</v>
      </c>
      <c r="J11" s="400"/>
      <c r="K11" s="409"/>
    </row>
    <row r="12" spans="1:11" ht="19.5" thickBot="1">
      <c r="A12" s="101" t="s">
        <v>67</v>
      </c>
      <c r="E12" s="405">
        <f>SUM(E8:$E$11)</f>
        <v>1893149539796</v>
      </c>
      <c r="G12" s="403">
        <f>SUM(G8:$G$11)</f>
        <v>1.0019924375632119</v>
      </c>
      <c r="I12" s="403">
        <f>SUM(I8:$I$11)</f>
        <v>0.59356265397295971</v>
      </c>
    </row>
    <row r="13" spans="1:11" ht="19.5" thickTop="1">
      <c r="E13" s="102"/>
      <c r="G13" s="404"/>
      <c r="I13" s="404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31"/>
  <sheetViews>
    <sheetView rightToLeft="1" topLeftCell="A13" workbookViewId="0">
      <selection activeCell="O30" sqref="O30"/>
    </sheetView>
  </sheetViews>
  <sheetFormatPr defaultRowHeight="15"/>
  <cols>
    <col min="1" max="1" width="16.42578125" bestFit="1" customWidth="1"/>
    <col min="2" max="2" width="1.42578125" customWidth="1"/>
    <col min="3" max="3" width="11.5703125" bestFit="1" customWidth="1"/>
    <col min="4" max="4" width="1.42578125" customWidth="1"/>
    <col min="5" max="5" width="11.5703125" bestFit="1" customWidth="1"/>
    <col min="6" max="6" width="1.42578125" customWidth="1"/>
    <col min="7" max="7" width="10" bestFit="1" customWidth="1"/>
    <col min="8" max="8" width="1.42578125" customWidth="1"/>
    <col min="9" max="9" width="17.5703125" bestFit="1" customWidth="1"/>
    <col min="10" max="10" width="1.42578125" customWidth="1"/>
    <col min="11" max="11" width="14.85546875" bestFit="1" customWidth="1"/>
    <col min="12" max="12" width="1.42578125" customWidth="1"/>
    <col min="13" max="13" width="15.28515625" bestFit="1" customWidth="1"/>
    <col min="14" max="14" width="1.42578125" customWidth="1"/>
    <col min="15" max="15" width="17.5703125" bestFit="1" customWidth="1"/>
    <col min="16" max="16" width="1.42578125" customWidth="1"/>
    <col min="17" max="17" width="15" bestFit="1" customWidth="1"/>
    <col min="18" max="18" width="1.42578125" customWidth="1"/>
    <col min="19" max="19" width="16.5703125" bestFit="1" customWidth="1"/>
  </cols>
  <sheetData>
    <row r="1" spans="1:19" ht="20.100000000000001" customHeight="1">
      <c r="A1" s="466" t="s">
        <v>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</row>
    <row r="2" spans="1:19" ht="20.100000000000001" customHeight="1">
      <c r="A2" s="467" t="s">
        <v>101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</row>
    <row r="3" spans="1:19" ht="20.100000000000001" customHeight="1">
      <c r="A3" s="468" t="s">
        <v>2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</row>
    <row r="5" spans="1:19" ht="15.75">
      <c r="A5" s="469" t="s">
        <v>115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</row>
    <row r="7" spans="1:19" ht="15.75">
      <c r="C7" s="470" t="s">
        <v>116</v>
      </c>
      <c r="D7" s="440"/>
      <c r="E7" s="440"/>
      <c r="F7" s="440"/>
      <c r="G7" s="440"/>
      <c r="I7" s="471" t="s">
        <v>117</v>
      </c>
      <c r="J7" s="440"/>
      <c r="K7" s="440"/>
      <c r="L7" s="440"/>
      <c r="M7" s="440"/>
      <c r="O7" s="472" t="s">
        <v>7</v>
      </c>
      <c r="P7" s="440"/>
      <c r="Q7" s="440"/>
      <c r="R7" s="440"/>
      <c r="S7" s="440"/>
    </row>
    <row r="8" spans="1:19" ht="47.25">
      <c r="A8" s="103" t="s">
        <v>68</v>
      </c>
      <c r="C8" s="104" t="s">
        <v>118</v>
      </c>
      <c r="E8" s="105" t="s">
        <v>119</v>
      </c>
      <c r="G8" s="106" t="s">
        <v>120</v>
      </c>
      <c r="I8" s="107" t="s">
        <v>121</v>
      </c>
      <c r="K8" s="108" t="s">
        <v>122</v>
      </c>
      <c r="M8" s="109" t="s">
        <v>123</v>
      </c>
      <c r="O8" s="110" t="s">
        <v>121</v>
      </c>
      <c r="Q8" s="111" t="s">
        <v>122</v>
      </c>
      <c r="S8" s="112" t="s">
        <v>123</v>
      </c>
    </row>
    <row r="9" spans="1:19" ht="18.75">
      <c r="A9" s="113" t="s">
        <v>17</v>
      </c>
      <c r="C9" s="1" t="s">
        <v>124</v>
      </c>
      <c r="E9" s="400">
        <v>4541425</v>
      </c>
      <c r="F9" s="400"/>
      <c r="G9" s="400">
        <v>2120</v>
      </c>
      <c r="H9" s="400"/>
      <c r="I9" s="400"/>
      <c r="J9" s="400"/>
      <c r="K9" s="400"/>
      <c r="L9" s="400"/>
      <c r="M9" s="400"/>
      <c r="N9" s="400"/>
      <c r="O9" s="400">
        <v>9627821000</v>
      </c>
      <c r="P9" s="400"/>
      <c r="Q9" s="400">
        <v>-162084529</v>
      </c>
      <c r="R9" s="400"/>
      <c r="S9" s="400">
        <v>9465736471</v>
      </c>
    </row>
    <row r="10" spans="1:19" ht="18.75">
      <c r="A10" s="114" t="s">
        <v>20</v>
      </c>
      <c r="C10" s="1" t="s">
        <v>125</v>
      </c>
      <c r="E10" s="400">
        <v>6000000</v>
      </c>
      <c r="F10" s="400"/>
      <c r="G10" s="400">
        <v>300</v>
      </c>
      <c r="H10" s="400"/>
      <c r="I10" s="400">
        <v>1800000000</v>
      </c>
      <c r="J10" s="400"/>
      <c r="K10" s="400">
        <v>-109967846</v>
      </c>
      <c r="L10" s="400"/>
      <c r="M10" s="400">
        <f>I10+K10</f>
        <v>1690032154</v>
      </c>
      <c r="N10" s="400"/>
      <c r="O10" s="400">
        <v>1800000000</v>
      </c>
      <c r="P10" s="400"/>
      <c r="Q10" s="400">
        <v>-93506494</v>
      </c>
      <c r="R10" s="400"/>
      <c r="S10" s="400">
        <v>1706493506</v>
      </c>
    </row>
    <row r="11" spans="1:19" ht="30">
      <c r="A11" s="115" t="s">
        <v>24</v>
      </c>
      <c r="C11" s="1" t="s">
        <v>126</v>
      </c>
      <c r="E11" s="400">
        <v>1304716</v>
      </c>
      <c r="F11" s="400"/>
      <c r="G11" s="400">
        <v>2800</v>
      </c>
      <c r="H11" s="400"/>
      <c r="I11" s="400">
        <v>3653204800</v>
      </c>
      <c r="J11" s="400"/>
      <c r="K11" s="400">
        <v>-73554459</v>
      </c>
      <c r="L11" s="400"/>
      <c r="M11" s="400">
        <f t="shared" ref="M11:M26" si="0">I11+K11</f>
        <v>3579650341</v>
      </c>
      <c r="N11" s="400"/>
      <c r="O11" s="400">
        <v>3653204800</v>
      </c>
      <c r="P11" s="400"/>
      <c r="Q11" s="400">
        <v>-51801013</v>
      </c>
      <c r="R11" s="400"/>
      <c r="S11" s="400">
        <v>3601403787</v>
      </c>
    </row>
    <row r="12" spans="1:19" ht="30">
      <c r="A12" s="116" t="s">
        <v>25</v>
      </c>
      <c r="C12" s="1" t="s">
        <v>127</v>
      </c>
      <c r="E12" s="400">
        <v>1316253</v>
      </c>
      <c r="F12" s="400"/>
      <c r="G12" s="400">
        <v>5650</v>
      </c>
      <c r="H12" s="400"/>
      <c r="I12" s="400">
        <v>0</v>
      </c>
      <c r="J12" s="400"/>
      <c r="K12" s="400">
        <v>0</v>
      </c>
      <c r="L12" s="400"/>
      <c r="M12" s="400">
        <f t="shared" si="0"/>
        <v>0</v>
      </c>
      <c r="N12" s="400"/>
      <c r="O12" s="400">
        <v>7436829450</v>
      </c>
      <c r="P12" s="400"/>
      <c r="Q12" s="400">
        <v>0</v>
      </c>
      <c r="R12" s="400"/>
      <c r="S12" s="400">
        <v>7436829450</v>
      </c>
    </row>
    <row r="13" spans="1:19" ht="18.75">
      <c r="A13" s="117" t="s">
        <v>34</v>
      </c>
      <c r="C13" s="1" t="s">
        <v>128</v>
      </c>
      <c r="E13" s="400">
        <v>8563620</v>
      </c>
      <c r="F13" s="400"/>
      <c r="G13" s="400">
        <v>2350</v>
      </c>
      <c r="H13" s="400"/>
      <c r="I13" s="400">
        <v>0</v>
      </c>
      <c r="J13" s="400"/>
      <c r="K13" s="400">
        <v>0</v>
      </c>
      <c r="L13" s="400"/>
      <c r="M13" s="400">
        <f t="shared" si="0"/>
        <v>0</v>
      </c>
      <c r="N13" s="400"/>
      <c r="O13" s="400">
        <v>20124507000</v>
      </c>
      <c r="P13" s="400"/>
      <c r="Q13" s="400">
        <v>0</v>
      </c>
      <c r="R13" s="400"/>
      <c r="S13" s="400">
        <v>20124507000</v>
      </c>
    </row>
    <row r="14" spans="1:19" ht="30">
      <c r="A14" s="118" t="s">
        <v>35</v>
      </c>
      <c r="C14" s="1" t="s">
        <v>129</v>
      </c>
      <c r="E14" s="400">
        <v>694155</v>
      </c>
      <c r="F14" s="400"/>
      <c r="G14" s="400">
        <v>1200</v>
      </c>
      <c r="H14" s="400"/>
      <c r="I14" s="400">
        <v>0</v>
      </c>
      <c r="J14" s="400"/>
      <c r="K14" s="400">
        <v>0</v>
      </c>
      <c r="L14" s="400"/>
      <c r="M14" s="400">
        <f t="shared" si="0"/>
        <v>0</v>
      </c>
      <c r="N14" s="400"/>
      <c r="O14" s="400">
        <v>832986000</v>
      </c>
      <c r="P14" s="400"/>
      <c r="Q14" s="400">
        <v>0</v>
      </c>
      <c r="R14" s="400"/>
      <c r="S14" s="400">
        <v>832986000</v>
      </c>
    </row>
    <row r="15" spans="1:19" ht="18.75">
      <c r="A15" s="119" t="s">
        <v>37</v>
      </c>
      <c r="C15" s="1" t="s">
        <v>130</v>
      </c>
      <c r="E15" s="400">
        <v>3125000</v>
      </c>
      <c r="F15" s="400"/>
      <c r="G15" s="400">
        <v>3370</v>
      </c>
      <c r="H15" s="400"/>
      <c r="I15" s="400"/>
      <c r="J15" s="400"/>
      <c r="K15" s="400"/>
      <c r="L15" s="400"/>
      <c r="M15" s="400">
        <f t="shared" si="0"/>
        <v>0</v>
      </c>
      <c r="N15" s="400"/>
      <c r="O15" s="400">
        <v>10531250000</v>
      </c>
      <c r="P15" s="400"/>
      <c r="Q15" s="400">
        <v>-389017150</v>
      </c>
      <c r="R15" s="400"/>
      <c r="S15" s="400">
        <v>10142232850</v>
      </c>
    </row>
    <row r="16" spans="1:19" ht="18.75">
      <c r="A16" s="120" t="s">
        <v>39</v>
      </c>
      <c r="C16" s="1" t="s">
        <v>131</v>
      </c>
      <c r="E16" s="400">
        <v>1100000</v>
      </c>
      <c r="F16" s="400"/>
      <c r="G16" s="400">
        <v>1000</v>
      </c>
      <c r="H16" s="400"/>
      <c r="I16" s="400">
        <v>1100000000</v>
      </c>
      <c r="J16" s="400"/>
      <c r="K16" s="400">
        <v>-52380952</v>
      </c>
      <c r="L16" s="400"/>
      <c r="M16" s="400">
        <f t="shared" si="0"/>
        <v>1047619048</v>
      </c>
      <c r="N16" s="400"/>
      <c r="O16" s="400">
        <v>1100000000</v>
      </c>
      <c r="P16" s="400"/>
      <c r="Q16" s="400">
        <v>-45502298</v>
      </c>
      <c r="R16" s="400"/>
      <c r="S16" s="400">
        <v>1054497702</v>
      </c>
    </row>
    <row r="17" spans="1:19" ht="18.75">
      <c r="A17" s="121" t="s">
        <v>40</v>
      </c>
      <c r="C17" s="1" t="s">
        <v>126</v>
      </c>
      <c r="E17" s="400">
        <v>30000000</v>
      </c>
      <c r="F17" s="400"/>
      <c r="G17" s="400">
        <v>50</v>
      </c>
      <c r="H17" s="400"/>
      <c r="I17" s="400">
        <v>1500000000</v>
      </c>
      <c r="J17" s="400"/>
      <c r="K17" s="400">
        <v>-96153846</v>
      </c>
      <c r="L17" s="400"/>
      <c r="M17" s="400">
        <f t="shared" si="0"/>
        <v>1403846154</v>
      </c>
      <c r="N17" s="400"/>
      <c r="O17" s="400">
        <v>1500000000</v>
      </c>
      <c r="P17" s="400"/>
      <c r="Q17" s="400">
        <v>-88007737</v>
      </c>
      <c r="R17" s="400"/>
      <c r="S17" s="400">
        <v>1411992263</v>
      </c>
    </row>
    <row r="18" spans="1:19" ht="18.75">
      <c r="A18" s="122" t="s">
        <v>44</v>
      </c>
      <c r="C18" s="1" t="s">
        <v>132</v>
      </c>
      <c r="E18" s="400">
        <v>1500000</v>
      </c>
      <c r="F18" s="400"/>
      <c r="G18" s="400">
        <v>300</v>
      </c>
      <c r="H18" s="400"/>
      <c r="I18" s="400">
        <v>450000000</v>
      </c>
      <c r="J18" s="400"/>
      <c r="K18" s="400">
        <v>-34440228</v>
      </c>
      <c r="L18" s="400"/>
      <c r="M18" s="400">
        <f t="shared" si="0"/>
        <v>415559772</v>
      </c>
      <c r="N18" s="400"/>
      <c r="O18" s="400">
        <v>450000000</v>
      </c>
      <c r="P18" s="400"/>
      <c r="Q18" s="400">
        <v>-31528662</v>
      </c>
      <c r="R18" s="400"/>
      <c r="S18" s="400">
        <v>418471338</v>
      </c>
    </row>
    <row r="19" spans="1:19" ht="18.75">
      <c r="A19" s="123" t="s">
        <v>46</v>
      </c>
      <c r="C19" s="1" t="s">
        <v>133</v>
      </c>
      <c r="E19" s="400">
        <v>7465</v>
      </c>
      <c r="F19" s="400"/>
      <c r="G19" s="400">
        <v>340</v>
      </c>
      <c r="H19" s="400"/>
      <c r="I19" s="400">
        <v>0</v>
      </c>
      <c r="J19" s="400"/>
      <c r="K19" s="400">
        <v>0</v>
      </c>
      <c r="L19" s="400"/>
      <c r="M19" s="400">
        <f t="shared" si="0"/>
        <v>0</v>
      </c>
      <c r="N19" s="400"/>
      <c r="O19" s="400">
        <v>0</v>
      </c>
      <c r="P19" s="400"/>
      <c r="Q19" s="400">
        <v>0</v>
      </c>
      <c r="R19" s="400"/>
      <c r="S19" s="400">
        <v>0</v>
      </c>
    </row>
    <row r="20" spans="1:19" ht="18.75">
      <c r="A20" s="124" t="s">
        <v>48</v>
      </c>
      <c r="C20" s="1" t="s">
        <v>134</v>
      </c>
      <c r="E20" s="400">
        <v>2000000</v>
      </c>
      <c r="F20" s="400"/>
      <c r="G20" s="400">
        <v>650</v>
      </c>
      <c r="H20" s="400"/>
      <c r="I20" s="400">
        <v>1300000000</v>
      </c>
      <c r="J20" s="400"/>
      <c r="K20" s="400">
        <v>-69928710</v>
      </c>
      <c r="L20" s="400"/>
      <c r="M20" s="400">
        <f t="shared" si="0"/>
        <v>1230071290</v>
      </c>
      <c r="N20" s="400"/>
      <c r="O20" s="400">
        <v>1300000000</v>
      </c>
      <c r="P20" s="400"/>
      <c r="Q20" s="400">
        <v>-69928710</v>
      </c>
      <c r="R20" s="400"/>
      <c r="S20" s="400">
        <v>1230071290</v>
      </c>
    </row>
    <row r="21" spans="1:19" ht="18.75">
      <c r="A21" s="125" t="s">
        <v>52</v>
      </c>
      <c r="C21" s="1" t="s">
        <v>135</v>
      </c>
      <c r="E21" s="400">
        <v>4800000</v>
      </c>
      <c r="F21" s="400"/>
      <c r="G21" s="400">
        <v>540</v>
      </c>
      <c r="H21" s="400"/>
      <c r="I21" s="400">
        <v>0</v>
      </c>
      <c r="J21" s="400"/>
      <c r="K21" s="400">
        <v>0</v>
      </c>
      <c r="L21" s="400"/>
      <c r="M21" s="400">
        <f t="shared" si="0"/>
        <v>0</v>
      </c>
      <c r="N21" s="400"/>
      <c r="O21" s="400">
        <v>2592000000</v>
      </c>
      <c r="P21" s="400"/>
      <c r="Q21" s="400">
        <v>-202909091</v>
      </c>
      <c r="R21" s="400"/>
      <c r="S21" s="400">
        <v>2389090909</v>
      </c>
    </row>
    <row r="22" spans="1:19" ht="18.75">
      <c r="A22" s="126" t="s">
        <v>136</v>
      </c>
      <c r="C22" s="1" t="s">
        <v>137</v>
      </c>
      <c r="E22" s="400">
        <v>1050000</v>
      </c>
      <c r="F22" s="400"/>
      <c r="G22" s="400">
        <v>350</v>
      </c>
      <c r="H22" s="400"/>
      <c r="I22" s="400">
        <v>0</v>
      </c>
      <c r="J22" s="400"/>
      <c r="K22" s="400">
        <v>0</v>
      </c>
      <c r="L22" s="400"/>
      <c r="M22" s="400">
        <f t="shared" si="0"/>
        <v>0</v>
      </c>
      <c r="N22" s="400"/>
      <c r="O22" s="400">
        <v>367500000</v>
      </c>
      <c r="P22" s="400"/>
      <c r="Q22" s="400">
        <v>0</v>
      </c>
      <c r="R22" s="400"/>
      <c r="S22" s="400">
        <v>367500000</v>
      </c>
    </row>
    <row r="23" spans="1:19" ht="18.75">
      <c r="A23" s="127" t="s">
        <v>58</v>
      </c>
      <c r="C23" s="1" t="s">
        <v>138</v>
      </c>
      <c r="E23" s="400">
        <v>5800000</v>
      </c>
      <c r="F23" s="400"/>
      <c r="G23" s="400">
        <v>5100</v>
      </c>
      <c r="H23" s="400"/>
      <c r="I23" s="400">
        <v>0</v>
      </c>
      <c r="J23" s="400"/>
      <c r="K23" s="400">
        <v>0</v>
      </c>
      <c r="L23" s="400"/>
      <c r="M23" s="400">
        <f t="shared" si="0"/>
        <v>0</v>
      </c>
      <c r="N23" s="400"/>
      <c r="O23" s="400">
        <v>29580000000</v>
      </c>
      <c r="P23" s="400"/>
      <c r="Q23" s="400">
        <v>0</v>
      </c>
      <c r="R23" s="400"/>
      <c r="S23" s="400">
        <v>29580000000</v>
      </c>
    </row>
    <row r="24" spans="1:19" ht="18.75">
      <c r="A24" s="128" t="s">
        <v>59</v>
      </c>
      <c r="C24" s="1" t="s">
        <v>139</v>
      </c>
      <c r="E24" s="400">
        <v>2009950</v>
      </c>
      <c r="F24" s="400"/>
      <c r="G24" s="400">
        <v>1300</v>
      </c>
      <c r="H24" s="400"/>
      <c r="I24" s="400">
        <v>2612935000</v>
      </c>
      <c r="J24" s="400"/>
      <c r="K24" s="400">
        <v>-14239428</v>
      </c>
      <c r="L24" s="400"/>
      <c r="M24" s="400">
        <f>I24+K24</f>
        <v>2598695572</v>
      </c>
      <c r="N24" s="400"/>
      <c r="O24" s="400">
        <v>2612935000</v>
      </c>
      <c r="P24" s="400"/>
      <c r="Q24" s="400">
        <v>0</v>
      </c>
      <c r="R24" s="400"/>
      <c r="S24" s="400">
        <v>2612935000</v>
      </c>
    </row>
    <row r="25" spans="1:19" ht="18.75">
      <c r="A25" s="129" t="s">
        <v>61</v>
      </c>
      <c r="C25" s="1" t="s">
        <v>140</v>
      </c>
      <c r="E25" s="400">
        <v>1800000</v>
      </c>
      <c r="F25" s="400"/>
      <c r="G25" s="400">
        <v>1750</v>
      </c>
      <c r="H25" s="400"/>
      <c r="I25" s="400">
        <v>0</v>
      </c>
      <c r="J25" s="400"/>
      <c r="K25" s="400">
        <v>0</v>
      </c>
      <c r="L25" s="400"/>
      <c r="M25" s="400">
        <f t="shared" si="0"/>
        <v>0</v>
      </c>
      <c r="N25" s="400"/>
      <c r="O25" s="400">
        <v>3150000000</v>
      </c>
      <c r="P25" s="400"/>
      <c r="Q25" s="400">
        <v>-67560322</v>
      </c>
      <c r="R25" s="400"/>
      <c r="S25" s="400">
        <v>3082439678</v>
      </c>
    </row>
    <row r="26" spans="1:19" ht="30">
      <c r="A26" s="130" t="s">
        <v>62</v>
      </c>
      <c r="C26" s="1" t="s">
        <v>141</v>
      </c>
      <c r="E26" s="400">
        <v>634714</v>
      </c>
      <c r="F26" s="400"/>
      <c r="G26" s="400">
        <v>21000</v>
      </c>
      <c r="H26" s="400"/>
      <c r="I26" s="400">
        <v>0</v>
      </c>
      <c r="J26" s="400"/>
      <c r="K26" s="400">
        <v>0</v>
      </c>
      <c r="L26" s="400"/>
      <c r="M26" s="400">
        <f t="shared" si="0"/>
        <v>0</v>
      </c>
      <c r="N26" s="400"/>
      <c r="O26" s="400">
        <v>13328994000</v>
      </c>
      <c r="P26" s="400"/>
      <c r="Q26" s="400">
        <v>0</v>
      </c>
      <c r="R26" s="400"/>
      <c r="S26" s="400">
        <v>13328994000</v>
      </c>
    </row>
    <row r="27" spans="1:19" ht="19.5" thickBot="1">
      <c r="A27" s="131" t="s">
        <v>67</v>
      </c>
      <c r="E27" s="400"/>
      <c r="F27" s="400"/>
      <c r="G27" s="400"/>
      <c r="H27" s="400"/>
      <c r="I27" s="405">
        <f>SUM(I9:$I$26)</f>
        <v>12416139800</v>
      </c>
      <c r="J27" s="400"/>
      <c r="K27" s="405">
        <f>SUM(K9:$K$26)</f>
        <v>-450665469</v>
      </c>
      <c r="L27" s="400"/>
      <c r="M27" s="405">
        <f>SUM(M9:$M$26)</f>
        <v>11965474331</v>
      </c>
      <c r="N27" s="400"/>
      <c r="O27" s="405">
        <f>SUM(O9:$O$26)</f>
        <v>109988027250</v>
      </c>
      <c r="P27" s="400"/>
      <c r="Q27" s="405">
        <f>SUM(Q9:$Q$26)</f>
        <v>-1201846006</v>
      </c>
      <c r="R27" s="400"/>
      <c r="S27" s="405">
        <f>SUM(S9:$S$26)</f>
        <v>108786181244</v>
      </c>
    </row>
    <row r="28" spans="1:19" ht="15.75" thickTop="1">
      <c r="I28" s="132"/>
      <c r="K28" s="413"/>
      <c r="M28" s="133"/>
      <c r="O28" s="134"/>
      <c r="Q28" s="135"/>
      <c r="S28" s="136"/>
    </row>
    <row r="29" spans="1:19">
      <c r="I29" s="408"/>
      <c r="K29" s="409"/>
      <c r="O29" s="408"/>
      <c r="Q29" s="408"/>
      <c r="S29" s="408"/>
    </row>
    <row r="30" spans="1:19">
      <c r="I30" s="408"/>
      <c r="S30" s="408"/>
    </row>
    <row r="31" spans="1:19">
      <c r="I31" s="408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7"/>
  <sheetViews>
    <sheetView rightToLeft="1" workbookViewId="0">
      <selection activeCell="I10" sqref="I10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473" t="s">
        <v>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</row>
    <row r="2" spans="1:19" ht="20.100000000000001" customHeight="1">
      <c r="A2" s="474" t="s">
        <v>101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</row>
    <row r="3" spans="1:19" ht="20.100000000000001" customHeight="1">
      <c r="A3" s="475" t="s">
        <v>2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</row>
    <row r="5" spans="1:19" ht="15.75">
      <c r="A5" s="476" t="s">
        <v>142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</row>
    <row r="7" spans="1:19" ht="15.75">
      <c r="I7" s="477" t="s">
        <v>117</v>
      </c>
      <c r="J7" s="440"/>
      <c r="K7" s="440"/>
      <c r="L7" s="440"/>
      <c r="M7" s="440"/>
      <c r="O7" s="478" t="s">
        <v>7</v>
      </c>
      <c r="P7" s="440"/>
      <c r="Q7" s="440"/>
      <c r="R7" s="440"/>
      <c r="S7" s="440"/>
    </row>
    <row r="8" spans="1:19" ht="31.5">
      <c r="A8" s="137" t="s">
        <v>103</v>
      </c>
      <c r="C8" s="138" t="s">
        <v>143</v>
      </c>
      <c r="E8" s="139" t="s">
        <v>69</v>
      </c>
      <c r="G8" s="140" t="s">
        <v>76</v>
      </c>
      <c r="I8" s="141" t="s">
        <v>144</v>
      </c>
      <c r="K8" s="142" t="s">
        <v>122</v>
      </c>
      <c r="M8" s="143" t="s">
        <v>145</v>
      </c>
      <c r="O8" s="144" t="s">
        <v>144</v>
      </c>
      <c r="Q8" s="145" t="s">
        <v>122</v>
      </c>
      <c r="S8" s="146" t="s">
        <v>145</v>
      </c>
    </row>
    <row r="9" spans="1:19" ht="45">
      <c r="A9" s="147" t="s">
        <v>146</v>
      </c>
      <c r="C9" s="1" t="s">
        <v>147</v>
      </c>
      <c r="E9" s="1" t="s">
        <v>148</v>
      </c>
      <c r="G9" s="414">
        <v>10</v>
      </c>
      <c r="I9" s="400">
        <v>1869657</v>
      </c>
      <c r="J9" s="400"/>
      <c r="K9" s="400">
        <v>0</v>
      </c>
      <c r="L9" s="400"/>
      <c r="M9" s="400">
        <v>1869657</v>
      </c>
      <c r="N9" s="400"/>
      <c r="O9" s="400">
        <v>-8500043</v>
      </c>
      <c r="P9" s="400"/>
      <c r="Q9" s="400">
        <v>0</v>
      </c>
      <c r="R9" s="400"/>
      <c r="S9" s="400">
        <v>-8500043</v>
      </c>
    </row>
    <row r="10" spans="1:19" ht="30">
      <c r="A10" s="148" t="s">
        <v>149</v>
      </c>
      <c r="C10" s="1" t="s">
        <v>150</v>
      </c>
      <c r="E10" s="1" t="s">
        <v>148</v>
      </c>
      <c r="G10" s="414">
        <v>10</v>
      </c>
      <c r="I10" s="400">
        <v>22328</v>
      </c>
      <c r="J10" s="400"/>
      <c r="K10" s="400">
        <v>0</v>
      </c>
      <c r="L10" s="400"/>
      <c r="M10" s="400">
        <v>22328</v>
      </c>
      <c r="N10" s="400"/>
      <c r="O10" s="400">
        <v>212298</v>
      </c>
      <c r="P10" s="400"/>
      <c r="Q10" s="400">
        <v>0</v>
      </c>
      <c r="R10" s="400"/>
      <c r="S10" s="400">
        <v>212298</v>
      </c>
    </row>
    <row r="11" spans="1:19" ht="30">
      <c r="A11" s="149" t="s">
        <v>151</v>
      </c>
      <c r="C11" s="1" t="s">
        <v>150</v>
      </c>
      <c r="E11" s="1" t="s">
        <v>148</v>
      </c>
      <c r="G11" s="414">
        <v>10</v>
      </c>
      <c r="I11" s="400">
        <v>14041</v>
      </c>
      <c r="J11" s="400"/>
      <c r="K11" s="400">
        <v>0</v>
      </c>
      <c r="L11" s="400"/>
      <c r="M11" s="400">
        <v>14041</v>
      </c>
      <c r="N11" s="400"/>
      <c r="O11" s="400">
        <v>459898</v>
      </c>
      <c r="P11" s="400"/>
      <c r="Q11" s="400">
        <v>0</v>
      </c>
      <c r="R11" s="400"/>
      <c r="S11" s="400">
        <v>459898</v>
      </c>
    </row>
    <row r="12" spans="1:19" ht="30">
      <c r="A12" s="150" t="s">
        <v>152</v>
      </c>
      <c r="C12" s="1" t="s">
        <v>153</v>
      </c>
      <c r="E12" s="1" t="s">
        <v>148</v>
      </c>
      <c r="G12" s="414">
        <v>10</v>
      </c>
      <c r="I12" s="400">
        <v>25036</v>
      </c>
      <c r="J12" s="400"/>
      <c r="K12" s="400">
        <v>0</v>
      </c>
      <c r="L12" s="400"/>
      <c r="M12" s="400">
        <v>25036</v>
      </c>
      <c r="N12" s="400"/>
      <c r="O12" s="400">
        <v>53293960</v>
      </c>
      <c r="P12" s="400"/>
      <c r="Q12" s="400">
        <v>0</v>
      </c>
      <c r="R12" s="400"/>
      <c r="S12" s="400">
        <v>53293960</v>
      </c>
    </row>
    <row r="13" spans="1:19" ht="30">
      <c r="A13" s="151" t="s">
        <v>154</v>
      </c>
      <c r="C13" s="1" t="s">
        <v>150</v>
      </c>
      <c r="E13" s="1" t="s">
        <v>148</v>
      </c>
      <c r="G13" s="414">
        <v>10</v>
      </c>
      <c r="I13" s="400">
        <v>1602</v>
      </c>
      <c r="J13" s="400"/>
      <c r="K13" s="400">
        <v>0</v>
      </c>
      <c r="L13" s="400"/>
      <c r="M13" s="400">
        <v>1602</v>
      </c>
      <c r="N13" s="400"/>
      <c r="O13" s="400">
        <v>210180</v>
      </c>
      <c r="P13" s="400"/>
      <c r="Q13" s="400">
        <v>0</v>
      </c>
      <c r="R13" s="400"/>
      <c r="S13" s="400">
        <v>210180</v>
      </c>
    </row>
    <row r="14" spans="1:19" ht="30">
      <c r="A14" s="152" t="s">
        <v>155</v>
      </c>
      <c r="C14" s="1" t="s">
        <v>150</v>
      </c>
      <c r="E14" s="1" t="s">
        <v>148</v>
      </c>
      <c r="G14" s="414">
        <v>10</v>
      </c>
      <c r="I14" s="400">
        <v>0</v>
      </c>
      <c r="J14" s="400"/>
      <c r="K14" s="400">
        <v>0</v>
      </c>
      <c r="L14" s="400"/>
      <c r="M14" s="400">
        <v>0</v>
      </c>
      <c r="N14" s="400"/>
      <c r="O14" s="400">
        <v>242380142</v>
      </c>
      <c r="P14" s="400"/>
      <c r="Q14" s="400">
        <v>0</v>
      </c>
      <c r="R14" s="400"/>
      <c r="S14" s="400">
        <v>242380142</v>
      </c>
    </row>
    <row r="15" spans="1:19" ht="19.5" thickBot="1">
      <c r="A15" s="153" t="s">
        <v>67</v>
      </c>
      <c r="I15" s="405">
        <f>SUM(I9:$I$14)</f>
        <v>1932664</v>
      </c>
      <c r="J15" s="400"/>
      <c r="K15" s="405">
        <f>SUM(K9:$K$14)</f>
        <v>0</v>
      </c>
      <c r="L15" s="400"/>
      <c r="M15" s="405">
        <f>SUM(M9:$M$14)</f>
        <v>1932664</v>
      </c>
      <c r="N15" s="400"/>
      <c r="O15" s="405">
        <f>SUM(O9:$O$14)</f>
        <v>288056435</v>
      </c>
      <c r="P15" s="400"/>
      <c r="Q15" s="405">
        <f>SUM(Q9:$Q$14)</f>
        <v>0</v>
      </c>
      <c r="R15" s="400"/>
      <c r="S15" s="405">
        <f>SUM(S9:$S$14)</f>
        <v>288056435</v>
      </c>
    </row>
    <row r="16" spans="1:19" ht="15.75" thickTop="1">
      <c r="I16" s="154"/>
      <c r="K16" s="155"/>
      <c r="M16" s="156"/>
      <c r="O16" s="157"/>
      <c r="Q16" s="158"/>
      <c r="S16" s="159"/>
    </row>
    <row r="17" spans="9:15">
      <c r="I17" s="412"/>
      <c r="O17" s="412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3"/>
  <sheetViews>
    <sheetView rightToLeft="1" topLeftCell="A49" workbookViewId="0">
      <selection activeCell="Q68" sqref="Q68"/>
    </sheetView>
  </sheetViews>
  <sheetFormatPr defaultRowHeight="15"/>
  <cols>
    <col min="1" max="1" width="21.28515625" customWidth="1"/>
    <col min="2" max="2" width="1.42578125" customWidth="1"/>
    <col min="3" max="3" width="13.5703125" bestFit="1" customWidth="1"/>
    <col min="4" max="4" width="1.42578125" customWidth="1"/>
    <col min="5" max="5" width="19.42578125" bestFit="1" customWidth="1"/>
    <col min="6" max="6" width="1.42578125" customWidth="1"/>
    <col min="7" max="7" width="19.42578125" bestFit="1" customWidth="1"/>
    <col min="8" max="8" width="1.42578125" customWidth="1"/>
    <col min="9" max="9" width="19.42578125" bestFit="1" customWidth="1"/>
    <col min="10" max="10" width="1.42578125" customWidth="1"/>
    <col min="11" max="11" width="14.85546875" bestFit="1" customWidth="1"/>
    <col min="12" max="12" width="1.42578125" customWidth="1"/>
    <col min="13" max="13" width="21.140625" bestFit="1" customWidth="1"/>
    <col min="14" max="14" width="1.42578125" customWidth="1"/>
    <col min="15" max="15" width="21.140625" bestFit="1" customWidth="1"/>
    <col min="16" max="16" width="1.42578125" customWidth="1"/>
    <col min="17" max="17" width="19.42578125" bestFit="1" customWidth="1"/>
    <col min="18" max="18" width="14.85546875" bestFit="1" customWidth="1"/>
  </cols>
  <sheetData>
    <row r="1" spans="1:17" ht="20.100000000000001" customHeight="1">
      <c r="A1" s="482" t="s">
        <v>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</row>
    <row r="2" spans="1:17" ht="20.100000000000001" customHeight="1">
      <c r="A2" s="483" t="s">
        <v>101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</row>
    <row r="3" spans="1:17" ht="20.100000000000001" customHeight="1">
      <c r="A3" s="484" t="s">
        <v>2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</row>
    <row r="5" spans="1:17" ht="15.75">
      <c r="A5" s="485" t="s">
        <v>156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</row>
    <row r="7" spans="1:17" ht="15.75">
      <c r="C7" s="486" t="s">
        <v>117</v>
      </c>
      <c r="D7" s="440"/>
      <c r="E7" s="440"/>
      <c r="F7" s="440"/>
      <c r="G7" s="440"/>
      <c r="H7" s="440"/>
      <c r="I7" s="440"/>
      <c r="K7" s="487" t="s">
        <v>7</v>
      </c>
      <c r="L7" s="440"/>
      <c r="M7" s="440"/>
      <c r="N7" s="440"/>
      <c r="O7" s="440"/>
      <c r="P7" s="440"/>
      <c r="Q7" s="440"/>
    </row>
    <row r="8" spans="1:17" ht="31.5">
      <c r="A8" s="160" t="s">
        <v>103</v>
      </c>
      <c r="C8" s="161" t="s">
        <v>9</v>
      </c>
      <c r="E8" s="162" t="s">
        <v>11</v>
      </c>
      <c r="G8" s="163" t="s">
        <v>157</v>
      </c>
      <c r="I8" s="164" t="s">
        <v>158</v>
      </c>
      <c r="K8" s="165" t="s">
        <v>9</v>
      </c>
      <c r="M8" s="166" t="s">
        <v>11</v>
      </c>
      <c r="O8" s="167" t="s">
        <v>157</v>
      </c>
      <c r="Q8" s="168" t="s">
        <v>158</v>
      </c>
    </row>
    <row r="9" spans="1:17" ht="18.75">
      <c r="A9" s="169" t="s">
        <v>17</v>
      </c>
      <c r="C9" s="400">
        <v>0</v>
      </c>
      <c r="D9" s="400"/>
      <c r="E9" s="400">
        <v>0</v>
      </c>
      <c r="F9" s="400"/>
      <c r="G9" s="400">
        <v>0</v>
      </c>
      <c r="H9" s="400"/>
      <c r="I9" s="400">
        <v>0</v>
      </c>
      <c r="J9" s="400"/>
      <c r="K9" s="400">
        <v>4018999</v>
      </c>
      <c r="L9" s="400"/>
      <c r="M9" s="400">
        <v>71074642826</v>
      </c>
      <c r="N9" s="400"/>
      <c r="O9" s="400">
        <v>47392222856</v>
      </c>
      <c r="P9" s="400"/>
      <c r="Q9" s="400">
        <v>23682419970</v>
      </c>
    </row>
    <row r="10" spans="1:17" ht="18.75">
      <c r="A10" s="170" t="s">
        <v>159</v>
      </c>
      <c r="C10" s="400">
        <v>0</v>
      </c>
      <c r="D10" s="400"/>
      <c r="E10" s="400">
        <v>0</v>
      </c>
      <c r="F10" s="400"/>
      <c r="G10" s="400">
        <v>0</v>
      </c>
      <c r="H10" s="400"/>
      <c r="I10" s="400">
        <v>0</v>
      </c>
      <c r="J10" s="400"/>
      <c r="K10" s="400">
        <v>5000000</v>
      </c>
      <c r="L10" s="400"/>
      <c r="M10" s="400">
        <v>14719145626</v>
      </c>
      <c r="N10" s="400"/>
      <c r="O10" s="400">
        <v>15399196551</v>
      </c>
      <c r="P10" s="400"/>
      <c r="Q10" s="400">
        <v>-680050925</v>
      </c>
    </row>
    <row r="11" spans="1:17" ht="18.75">
      <c r="A11" s="171" t="s">
        <v>19</v>
      </c>
      <c r="C11" s="400">
        <v>0</v>
      </c>
      <c r="D11" s="400"/>
      <c r="E11" s="400">
        <v>0</v>
      </c>
      <c r="F11" s="400"/>
      <c r="G11" s="400">
        <v>0</v>
      </c>
      <c r="H11" s="400"/>
      <c r="I11" s="400">
        <v>0</v>
      </c>
      <c r="J11" s="400"/>
      <c r="K11" s="400">
        <v>133860002</v>
      </c>
      <c r="L11" s="400"/>
      <c r="M11" s="400">
        <v>357366729241</v>
      </c>
      <c r="N11" s="400"/>
      <c r="O11" s="400">
        <v>305035281609</v>
      </c>
      <c r="P11" s="400"/>
      <c r="Q11" s="400">
        <v>52331447632</v>
      </c>
    </row>
    <row r="12" spans="1:17" ht="18.75">
      <c r="A12" s="172" t="s">
        <v>160</v>
      </c>
      <c r="C12" s="400">
        <v>0</v>
      </c>
      <c r="D12" s="400"/>
      <c r="E12" s="400">
        <v>0</v>
      </c>
      <c r="F12" s="400"/>
      <c r="G12" s="400">
        <v>0</v>
      </c>
      <c r="H12" s="400"/>
      <c r="I12" s="400">
        <v>0</v>
      </c>
      <c r="J12" s="400"/>
      <c r="K12" s="400">
        <v>14000000</v>
      </c>
      <c r="L12" s="400"/>
      <c r="M12" s="400">
        <v>109489682635</v>
      </c>
      <c r="N12" s="400"/>
      <c r="O12" s="400">
        <v>74412738505</v>
      </c>
      <c r="P12" s="400"/>
      <c r="Q12" s="400">
        <v>35076944130</v>
      </c>
    </row>
    <row r="13" spans="1:17" ht="30">
      <c r="A13" s="173" t="s">
        <v>161</v>
      </c>
      <c r="C13" s="400">
        <v>0</v>
      </c>
      <c r="D13" s="400"/>
      <c r="E13" s="400">
        <v>0</v>
      </c>
      <c r="F13" s="400"/>
      <c r="G13" s="400">
        <v>0</v>
      </c>
      <c r="H13" s="400"/>
      <c r="I13" s="400">
        <v>0</v>
      </c>
      <c r="J13" s="400"/>
      <c r="K13" s="400">
        <v>38137</v>
      </c>
      <c r="L13" s="400"/>
      <c r="M13" s="400">
        <v>26720136</v>
      </c>
      <c r="N13" s="400"/>
      <c r="O13" s="400">
        <v>26720136</v>
      </c>
      <c r="P13" s="400"/>
      <c r="Q13" s="400">
        <v>0</v>
      </c>
    </row>
    <row r="14" spans="1:17" ht="30">
      <c r="A14" s="174" t="s">
        <v>162</v>
      </c>
      <c r="C14" s="400">
        <v>0</v>
      </c>
      <c r="D14" s="400"/>
      <c r="E14" s="400">
        <v>0</v>
      </c>
      <c r="F14" s="400"/>
      <c r="G14" s="400">
        <v>0</v>
      </c>
      <c r="H14" s="400"/>
      <c r="I14" s="400">
        <v>0</v>
      </c>
      <c r="J14" s="400"/>
      <c r="K14" s="400">
        <v>38137</v>
      </c>
      <c r="L14" s="400"/>
      <c r="M14" s="400">
        <v>79293094</v>
      </c>
      <c r="N14" s="400"/>
      <c r="O14" s="400">
        <v>26245530</v>
      </c>
      <c r="P14" s="400"/>
      <c r="Q14" s="400">
        <v>53047564</v>
      </c>
    </row>
    <row r="15" spans="1:17" ht="30">
      <c r="A15" s="175" t="s">
        <v>163</v>
      </c>
      <c r="C15" s="400">
        <v>0</v>
      </c>
      <c r="D15" s="400"/>
      <c r="E15" s="400">
        <v>0</v>
      </c>
      <c r="F15" s="400"/>
      <c r="G15" s="400">
        <v>0</v>
      </c>
      <c r="H15" s="400"/>
      <c r="I15" s="400">
        <v>0</v>
      </c>
      <c r="J15" s="400"/>
      <c r="K15" s="400">
        <v>108053</v>
      </c>
      <c r="L15" s="400"/>
      <c r="M15" s="400">
        <v>54075554</v>
      </c>
      <c r="N15" s="400"/>
      <c r="O15" s="400">
        <v>54075554</v>
      </c>
      <c r="P15" s="400"/>
      <c r="Q15" s="400">
        <v>0</v>
      </c>
    </row>
    <row r="16" spans="1:17" ht="30">
      <c r="A16" s="176" t="s">
        <v>164</v>
      </c>
      <c r="C16" s="400">
        <v>0</v>
      </c>
      <c r="D16" s="400"/>
      <c r="E16" s="400">
        <v>0</v>
      </c>
      <c r="F16" s="400"/>
      <c r="G16" s="400">
        <v>0</v>
      </c>
      <c r="H16" s="400"/>
      <c r="I16" s="400">
        <v>0</v>
      </c>
      <c r="J16" s="400"/>
      <c r="K16" s="400">
        <v>108053</v>
      </c>
      <c r="L16" s="400"/>
      <c r="M16" s="400">
        <v>139971360</v>
      </c>
      <c r="N16" s="400"/>
      <c r="O16" s="400">
        <v>53237749</v>
      </c>
      <c r="P16" s="400"/>
      <c r="Q16" s="400">
        <v>86733611</v>
      </c>
    </row>
    <row r="17" spans="1:17" ht="18.75">
      <c r="A17" s="177" t="s">
        <v>165</v>
      </c>
      <c r="C17" s="400">
        <v>0</v>
      </c>
      <c r="D17" s="400"/>
      <c r="E17" s="400">
        <v>0</v>
      </c>
      <c r="F17" s="400"/>
      <c r="G17" s="400">
        <v>0</v>
      </c>
      <c r="H17" s="400"/>
      <c r="I17" s="400">
        <v>0</v>
      </c>
      <c r="J17" s="400"/>
      <c r="K17" s="400">
        <v>36664627</v>
      </c>
      <c r="L17" s="400"/>
      <c r="M17" s="400">
        <v>107701823119</v>
      </c>
      <c r="N17" s="400"/>
      <c r="O17" s="400">
        <v>58471519827</v>
      </c>
      <c r="P17" s="400"/>
      <c r="Q17" s="400">
        <v>49230303292</v>
      </c>
    </row>
    <row r="18" spans="1:17" ht="30">
      <c r="A18" s="178" t="s">
        <v>22</v>
      </c>
      <c r="C18" s="400">
        <v>70247</v>
      </c>
      <c r="D18" s="400"/>
      <c r="E18" s="400">
        <v>70310780</v>
      </c>
      <c r="F18" s="400"/>
      <c r="G18" s="400">
        <v>70310780</v>
      </c>
      <c r="H18" s="400"/>
      <c r="I18" s="400">
        <v>0</v>
      </c>
      <c r="J18" s="400"/>
      <c r="K18" s="400">
        <v>70247</v>
      </c>
      <c r="L18" s="400"/>
      <c r="M18" s="400">
        <v>70310780</v>
      </c>
      <c r="N18" s="400"/>
      <c r="O18" s="400">
        <v>70310780</v>
      </c>
      <c r="P18" s="400"/>
      <c r="Q18" s="400">
        <v>0</v>
      </c>
    </row>
    <row r="19" spans="1:17" ht="18.75">
      <c r="A19" s="179" t="s">
        <v>166</v>
      </c>
      <c r="C19" s="400">
        <v>0</v>
      </c>
      <c r="D19" s="400"/>
      <c r="E19" s="400">
        <v>0</v>
      </c>
      <c r="F19" s="400"/>
      <c r="G19" s="400">
        <v>0</v>
      </c>
      <c r="H19" s="400"/>
      <c r="I19" s="400">
        <v>0</v>
      </c>
      <c r="J19" s="400"/>
      <c r="K19" s="400">
        <v>2450000</v>
      </c>
      <c r="L19" s="400"/>
      <c r="M19" s="400">
        <v>12635258171</v>
      </c>
      <c r="N19" s="400"/>
      <c r="O19" s="400">
        <v>9841013171</v>
      </c>
      <c r="P19" s="400"/>
      <c r="Q19" s="400">
        <v>2794245000</v>
      </c>
    </row>
    <row r="20" spans="1:17" ht="18.75">
      <c r="A20" s="180" t="s">
        <v>23</v>
      </c>
      <c r="C20" s="400">
        <v>0</v>
      </c>
      <c r="D20" s="400"/>
      <c r="E20" s="400">
        <v>0</v>
      </c>
      <c r="F20" s="400"/>
      <c r="G20" s="400">
        <v>0</v>
      </c>
      <c r="H20" s="400"/>
      <c r="I20" s="400">
        <v>0</v>
      </c>
      <c r="J20" s="400"/>
      <c r="K20" s="400">
        <v>300000</v>
      </c>
      <c r="L20" s="400"/>
      <c r="M20" s="400">
        <v>3855920020</v>
      </c>
      <c r="N20" s="400"/>
      <c r="O20" s="400">
        <v>4427355683</v>
      </c>
      <c r="P20" s="400"/>
      <c r="Q20" s="400">
        <v>-571435663</v>
      </c>
    </row>
    <row r="21" spans="1:17" ht="18.75">
      <c r="A21" s="181" t="s">
        <v>167</v>
      </c>
      <c r="C21" s="400">
        <v>0</v>
      </c>
      <c r="D21" s="400"/>
      <c r="E21" s="400">
        <v>0</v>
      </c>
      <c r="F21" s="400"/>
      <c r="G21" s="400">
        <v>0</v>
      </c>
      <c r="H21" s="400"/>
      <c r="I21" s="400">
        <v>0</v>
      </c>
      <c r="J21" s="400"/>
      <c r="K21" s="400">
        <v>4000000</v>
      </c>
      <c r="L21" s="400"/>
      <c r="M21" s="400">
        <v>37536445222</v>
      </c>
      <c r="N21" s="400"/>
      <c r="O21" s="400">
        <v>34527542007</v>
      </c>
      <c r="P21" s="400"/>
      <c r="Q21" s="400">
        <v>3008903215</v>
      </c>
    </row>
    <row r="22" spans="1:17" ht="18.75">
      <c r="A22" s="182" t="s">
        <v>168</v>
      </c>
      <c r="C22" s="400">
        <v>0</v>
      </c>
      <c r="D22" s="400"/>
      <c r="E22" s="400">
        <v>0</v>
      </c>
      <c r="F22" s="400"/>
      <c r="G22" s="400">
        <v>0</v>
      </c>
      <c r="H22" s="400"/>
      <c r="I22" s="400">
        <v>0</v>
      </c>
      <c r="J22" s="400"/>
      <c r="K22" s="400">
        <v>26512314</v>
      </c>
      <c r="L22" s="400"/>
      <c r="M22" s="400">
        <v>112621952518</v>
      </c>
      <c r="N22" s="400"/>
      <c r="O22" s="400">
        <v>112782299825</v>
      </c>
      <c r="P22" s="400"/>
      <c r="Q22" s="400">
        <v>-160347307</v>
      </c>
    </row>
    <row r="23" spans="1:17" ht="18.75">
      <c r="A23" s="183" t="s">
        <v>28</v>
      </c>
      <c r="C23" s="400">
        <v>0</v>
      </c>
      <c r="D23" s="400"/>
      <c r="E23" s="400">
        <v>0</v>
      </c>
      <c r="F23" s="400"/>
      <c r="G23" s="400">
        <v>0</v>
      </c>
      <c r="H23" s="400"/>
      <c r="I23" s="400">
        <v>0</v>
      </c>
      <c r="J23" s="400"/>
      <c r="K23" s="400">
        <v>1813660</v>
      </c>
      <c r="L23" s="400"/>
      <c r="M23" s="400">
        <v>6560639676</v>
      </c>
      <c r="N23" s="400"/>
      <c r="O23" s="400">
        <v>6499596674</v>
      </c>
      <c r="P23" s="400"/>
      <c r="Q23" s="400">
        <v>61043002</v>
      </c>
    </row>
    <row r="24" spans="1:17" ht="18.75">
      <c r="A24" s="184" t="s">
        <v>29</v>
      </c>
      <c r="C24" s="400">
        <v>1262094</v>
      </c>
      <c r="D24" s="400"/>
      <c r="E24" s="400">
        <v>3702129874</v>
      </c>
      <c r="F24" s="400"/>
      <c r="G24" s="400">
        <v>2837987291</v>
      </c>
      <c r="H24" s="400"/>
      <c r="I24" s="400">
        <v>864142583</v>
      </c>
      <c r="J24" s="400"/>
      <c r="K24" s="400">
        <v>1262094</v>
      </c>
      <c r="L24" s="400"/>
      <c r="M24" s="400">
        <v>3702129874</v>
      </c>
      <c r="N24" s="400"/>
      <c r="O24" s="400">
        <v>2837987291</v>
      </c>
      <c r="P24" s="400"/>
      <c r="Q24" s="400">
        <v>864142583</v>
      </c>
    </row>
    <row r="25" spans="1:17" ht="18.75">
      <c r="A25" s="185" t="s">
        <v>32</v>
      </c>
      <c r="C25" s="400">
        <v>6175050</v>
      </c>
      <c r="D25" s="400"/>
      <c r="E25" s="400">
        <v>56476603133</v>
      </c>
      <c r="F25" s="400"/>
      <c r="G25" s="400">
        <v>21206609685</v>
      </c>
      <c r="H25" s="400"/>
      <c r="I25" s="400">
        <v>35269993448</v>
      </c>
      <c r="J25" s="400"/>
      <c r="K25" s="400">
        <v>6175050</v>
      </c>
      <c r="L25" s="400"/>
      <c r="M25" s="400">
        <v>56476603133</v>
      </c>
      <c r="N25" s="400"/>
      <c r="O25" s="400">
        <v>21206609685</v>
      </c>
      <c r="P25" s="400"/>
      <c r="Q25" s="400">
        <v>35269993448</v>
      </c>
    </row>
    <row r="26" spans="1:17" ht="18.75">
      <c r="A26" s="186" t="s">
        <v>34</v>
      </c>
      <c r="C26" s="400">
        <v>0</v>
      </c>
      <c r="D26" s="400"/>
      <c r="E26" s="400">
        <v>0</v>
      </c>
      <c r="F26" s="400"/>
      <c r="G26" s="400">
        <v>0</v>
      </c>
      <c r="H26" s="400"/>
      <c r="I26" s="400">
        <v>0</v>
      </c>
      <c r="J26" s="400"/>
      <c r="K26" s="400">
        <v>8336656</v>
      </c>
      <c r="L26" s="400"/>
      <c r="M26" s="400">
        <v>185097865350</v>
      </c>
      <c r="N26" s="400"/>
      <c r="O26" s="400">
        <v>111844609162</v>
      </c>
      <c r="P26" s="400"/>
      <c r="Q26" s="400">
        <v>73253256188</v>
      </c>
    </row>
    <row r="27" spans="1:17" ht="18.75">
      <c r="A27" s="187" t="s">
        <v>35</v>
      </c>
      <c r="C27" s="400">
        <v>0</v>
      </c>
      <c r="D27" s="400"/>
      <c r="E27" s="400">
        <v>0</v>
      </c>
      <c r="F27" s="400"/>
      <c r="G27" s="400">
        <v>0</v>
      </c>
      <c r="H27" s="400"/>
      <c r="I27" s="400">
        <v>0</v>
      </c>
      <c r="J27" s="400"/>
      <c r="K27" s="400">
        <v>5300000</v>
      </c>
      <c r="L27" s="400"/>
      <c r="M27" s="400">
        <v>52793172173</v>
      </c>
      <c r="N27" s="400"/>
      <c r="O27" s="400">
        <v>33037421455</v>
      </c>
      <c r="P27" s="400"/>
      <c r="Q27" s="400">
        <v>19755750718</v>
      </c>
    </row>
    <row r="28" spans="1:17" ht="18.75">
      <c r="A28" s="188" t="s">
        <v>36</v>
      </c>
      <c r="C28" s="400">
        <v>2558222</v>
      </c>
      <c r="D28" s="400"/>
      <c r="E28" s="400">
        <v>13531830357</v>
      </c>
      <c r="F28" s="400"/>
      <c r="G28" s="400">
        <v>12186574262</v>
      </c>
      <c r="H28" s="400"/>
      <c r="I28" s="400">
        <v>1345256095</v>
      </c>
      <c r="J28" s="400"/>
      <c r="K28" s="400">
        <v>10000000</v>
      </c>
      <c r="L28" s="400"/>
      <c r="M28" s="400">
        <v>52212641683</v>
      </c>
      <c r="N28" s="400"/>
      <c r="O28" s="400">
        <v>47640978050</v>
      </c>
      <c r="P28" s="400"/>
      <c r="Q28" s="400">
        <v>4571663633</v>
      </c>
    </row>
    <row r="29" spans="1:17" ht="18.75">
      <c r="A29" s="189" t="s">
        <v>169</v>
      </c>
      <c r="C29" s="400">
        <v>0</v>
      </c>
      <c r="D29" s="400"/>
      <c r="E29" s="400">
        <v>0</v>
      </c>
      <c r="F29" s="400"/>
      <c r="G29" s="400">
        <v>0</v>
      </c>
      <c r="H29" s="400"/>
      <c r="I29" s="400">
        <v>0</v>
      </c>
      <c r="J29" s="400"/>
      <c r="K29" s="400">
        <v>2000000</v>
      </c>
      <c r="L29" s="400"/>
      <c r="M29" s="400">
        <v>55287152631</v>
      </c>
      <c r="N29" s="400"/>
      <c r="O29" s="400">
        <v>50886930947</v>
      </c>
      <c r="P29" s="400"/>
      <c r="Q29" s="400">
        <v>4400221684</v>
      </c>
    </row>
    <row r="30" spans="1:17" ht="18.75">
      <c r="A30" s="190" t="s">
        <v>170</v>
      </c>
      <c r="C30" s="400">
        <v>0</v>
      </c>
      <c r="D30" s="400"/>
      <c r="E30" s="400">
        <v>0</v>
      </c>
      <c r="F30" s="400"/>
      <c r="G30" s="400">
        <v>0</v>
      </c>
      <c r="H30" s="400"/>
      <c r="I30" s="400">
        <v>0</v>
      </c>
      <c r="J30" s="400"/>
      <c r="K30" s="400">
        <v>3389591</v>
      </c>
      <c r="L30" s="400"/>
      <c r="M30" s="400">
        <v>84913845132</v>
      </c>
      <c r="N30" s="400"/>
      <c r="O30" s="400">
        <v>64723766846</v>
      </c>
      <c r="P30" s="400"/>
      <c r="Q30" s="400">
        <v>20190078286</v>
      </c>
    </row>
    <row r="31" spans="1:17" ht="18.75">
      <c r="A31" s="191" t="s">
        <v>38</v>
      </c>
      <c r="C31" s="400">
        <v>81640</v>
      </c>
      <c r="D31" s="400"/>
      <c r="E31" s="400">
        <v>1324950573</v>
      </c>
      <c r="F31" s="400"/>
      <c r="G31" s="400">
        <v>591528708</v>
      </c>
      <c r="H31" s="400"/>
      <c r="I31" s="400">
        <v>733421865</v>
      </c>
      <c r="J31" s="400"/>
      <c r="K31" s="400">
        <v>693625</v>
      </c>
      <c r="L31" s="400"/>
      <c r="M31" s="400">
        <v>9601315045</v>
      </c>
      <c r="N31" s="400"/>
      <c r="O31" s="400">
        <v>5035621771</v>
      </c>
      <c r="P31" s="400"/>
      <c r="Q31" s="400">
        <v>4565693274</v>
      </c>
    </row>
    <row r="32" spans="1:17" ht="18.75">
      <c r="A32" s="192" t="s">
        <v>40</v>
      </c>
      <c r="C32" s="400">
        <v>0</v>
      </c>
      <c r="D32" s="400"/>
      <c r="E32" s="400">
        <v>0</v>
      </c>
      <c r="F32" s="400"/>
      <c r="G32" s="400">
        <v>0</v>
      </c>
      <c r="H32" s="400"/>
      <c r="I32" s="400">
        <v>0</v>
      </c>
      <c r="J32" s="400"/>
      <c r="K32" s="400">
        <v>30000000</v>
      </c>
      <c r="L32" s="400"/>
      <c r="M32" s="400">
        <v>48044544000</v>
      </c>
      <c r="N32" s="400"/>
      <c r="O32" s="400">
        <v>48044544000</v>
      </c>
      <c r="P32" s="400"/>
      <c r="Q32" s="400">
        <v>0</v>
      </c>
    </row>
    <row r="33" spans="1:17" ht="30">
      <c r="A33" s="193" t="s">
        <v>171</v>
      </c>
      <c r="C33" s="400">
        <v>0</v>
      </c>
      <c r="D33" s="400"/>
      <c r="E33" s="400">
        <v>0</v>
      </c>
      <c r="F33" s="400"/>
      <c r="G33" s="400">
        <v>0</v>
      </c>
      <c r="H33" s="400"/>
      <c r="I33" s="400">
        <v>0</v>
      </c>
      <c r="J33" s="400"/>
      <c r="K33" s="400">
        <v>1900000</v>
      </c>
      <c r="L33" s="400"/>
      <c r="M33" s="400">
        <v>15271382120</v>
      </c>
      <c r="N33" s="400"/>
      <c r="O33" s="400">
        <v>13566253973</v>
      </c>
      <c r="P33" s="400"/>
      <c r="Q33" s="400">
        <v>1705128147</v>
      </c>
    </row>
    <row r="34" spans="1:17" ht="30">
      <c r="A34" s="194" t="s">
        <v>172</v>
      </c>
      <c r="C34" s="400">
        <v>0</v>
      </c>
      <c r="D34" s="400"/>
      <c r="E34" s="400">
        <v>0</v>
      </c>
      <c r="F34" s="400"/>
      <c r="G34" s="400">
        <v>0</v>
      </c>
      <c r="H34" s="400"/>
      <c r="I34" s="400">
        <v>0</v>
      </c>
      <c r="J34" s="400"/>
      <c r="K34" s="400">
        <v>18233449</v>
      </c>
      <c r="L34" s="400"/>
      <c r="M34" s="400">
        <v>137296654300</v>
      </c>
      <c r="N34" s="400"/>
      <c r="O34" s="400">
        <v>116265440581</v>
      </c>
      <c r="P34" s="400"/>
      <c r="Q34" s="400">
        <v>21031213719</v>
      </c>
    </row>
    <row r="35" spans="1:17" ht="18.75">
      <c r="A35" s="195" t="s">
        <v>42</v>
      </c>
      <c r="C35" s="400">
        <v>0</v>
      </c>
      <c r="D35" s="400"/>
      <c r="E35" s="400">
        <v>0</v>
      </c>
      <c r="F35" s="400"/>
      <c r="G35" s="400">
        <v>0</v>
      </c>
      <c r="H35" s="400"/>
      <c r="I35" s="400">
        <v>0</v>
      </c>
      <c r="J35" s="400"/>
      <c r="K35" s="400">
        <v>7512000</v>
      </c>
      <c r="L35" s="400"/>
      <c r="M35" s="400">
        <v>128460986935</v>
      </c>
      <c r="N35" s="400"/>
      <c r="O35" s="400">
        <v>80475346132</v>
      </c>
      <c r="P35" s="400"/>
      <c r="Q35" s="400">
        <v>47985640803</v>
      </c>
    </row>
    <row r="36" spans="1:17" ht="18.75">
      <c r="A36" s="196" t="s">
        <v>173</v>
      </c>
      <c r="C36" s="400">
        <v>0</v>
      </c>
      <c r="D36" s="400"/>
      <c r="E36" s="400">
        <v>0</v>
      </c>
      <c r="F36" s="400"/>
      <c r="G36" s="400">
        <v>0</v>
      </c>
      <c r="H36" s="400"/>
      <c r="I36" s="400">
        <v>0</v>
      </c>
      <c r="J36" s="400"/>
      <c r="K36" s="400">
        <v>52650000</v>
      </c>
      <c r="L36" s="400"/>
      <c r="M36" s="400">
        <v>220207935603</v>
      </c>
      <c r="N36" s="400"/>
      <c r="O36" s="400">
        <v>171044231179</v>
      </c>
      <c r="P36" s="400"/>
      <c r="Q36" s="400">
        <v>49163704424</v>
      </c>
    </row>
    <row r="37" spans="1:17" ht="18.75">
      <c r="A37" s="197" t="s">
        <v>46</v>
      </c>
      <c r="C37" s="400">
        <v>7465</v>
      </c>
      <c r="D37" s="400"/>
      <c r="E37" s="400">
        <v>35321983</v>
      </c>
      <c r="F37" s="400"/>
      <c r="G37" s="400">
        <v>18908862</v>
      </c>
      <c r="H37" s="400"/>
      <c r="I37" s="400">
        <v>16413121</v>
      </c>
      <c r="J37" s="400"/>
      <c r="K37" s="400">
        <v>7465</v>
      </c>
      <c r="L37" s="400"/>
      <c r="M37" s="400">
        <v>35321983</v>
      </c>
      <c r="N37" s="400"/>
      <c r="O37" s="400">
        <v>18908862</v>
      </c>
      <c r="P37" s="400"/>
      <c r="Q37" s="400">
        <v>16413121</v>
      </c>
    </row>
    <row r="38" spans="1:17" ht="18.75">
      <c r="A38" s="198" t="s">
        <v>47</v>
      </c>
      <c r="C38" s="400">
        <v>675134</v>
      </c>
      <c r="D38" s="400"/>
      <c r="E38" s="400">
        <v>4095802582</v>
      </c>
      <c r="F38" s="400"/>
      <c r="G38" s="400">
        <v>2177603773</v>
      </c>
      <c r="H38" s="400"/>
      <c r="I38" s="400">
        <v>1918198809</v>
      </c>
      <c r="J38" s="400"/>
      <c r="K38" s="400">
        <v>22223600</v>
      </c>
      <c r="L38" s="400"/>
      <c r="M38" s="400">
        <v>140432201821</v>
      </c>
      <c r="N38" s="400"/>
      <c r="O38" s="400">
        <v>73807440332</v>
      </c>
      <c r="P38" s="400"/>
      <c r="Q38" s="400">
        <v>66624761489</v>
      </c>
    </row>
    <row r="39" spans="1:17" ht="18.75">
      <c r="A39" s="199" t="s">
        <v>49</v>
      </c>
      <c r="C39" s="400">
        <v>3823965</v>
      </c>
      <c r="D39" s="400"/>
      <c r="E39" s="400">
        <v>27792283614</v>
      </c>
      <c r="F39" s="400"/>
      <c r="G39" s="400">
        <v>10792542127</v>
      </c>
      <c r="H39" s="400"/>
      <c r="I39" s="400">
        <v>16999741487</v>
      </c>
      <c r="J39" s="400"/>
      <c r="K39" s="400">
        <v>21421840</v>
      </c>
      <c r="L39" s="400"/>
      <c r="M39" s="400">
        <v>124730083300</v>
      </c>
      <c r="N39" s="400"/>
      <c r="O39" s="400">
        <v>60645114375</v>
      </c>
      <c r="P39" s="400"/>
      <c r="Q39" s="400">
        <v>64084968925</v>
      </c>
    </row>
    <row r="40" spans="1:17" ht="30">
      <c r="A40" s="200" t="s">
        <v>51</v>
      </c>
      <c r="C40" s="400">
        <v>625000</v>
      </c>
      <c r="D40" s="400"/>
      <c r="E40" s="400">
        <v>13543931397</v>
      </c>
      <c r="F40" s="400"/>
      <c r="G40" s="400">
        <v>7175514397</v>
      </c>
      <c r="H40" s="400"/>
      <c r="I40" s="400">
        <v>6368417000</v>
      </c>
      <c r="J40" s="400"/>
      <c r="K40" s="400">
        <v>625000</v>
      </c>
      <c r="L40" s="400"/>
      <c r="M40" s="400">
        <v>13543931397</v>
      </c>
      <c r="N40" s="400"/>
      <c r="O40" s="400">
        <v>7175514397</v>
      </c>
      <c r="P40" s="400"/>
      <c r="Q40" s="400">
        <v>6368417000</v>
      </c>
    </row>
    <row r="41" spans="1:17" ht="18.75">
      <c r="A41" s="201" t="s">
        <v>174</v>
      </c>
      <c r="C41" s="400">
        <v>0</v>
      </c>
      <c r="D41" s="400"/>
      <c r="E41" s="400">
        <v>0</v>
      </c>
      <c r="F41" s="400"/>
      <c r="G41" s="400">
        <v>0</v>
      </c>
      <c r="H41" s="400"/>
      <c r="I41" s="400">
        <v>0</v>
      </c>
      <c r="J41" s="400"/>
      <c r="K41" s="400">
        <v>3440000</v>
      </c>
      <c r="L41" s="400"/>
      <c r="M41" s="400">
        <v>21382543597</v>
      </c>
      <c r="N41" s="400"/>
      <c r="O41" s="400">
        <v>19534322007</v>
      </c>
      <c r="P41" s="400"/>
      <c r="Q41" s="400">
        <v>1848221590</v>
      </c>
    </row>
    <row r="42" spans="1:17" ht="18.75">
      <c r="A42" s="202" t="s">
        <v>175</v>
      </c>
      <c r="C42" s="400">
        <v>0</v>
      </c>
      <c r="D42" s="400"/>
      <c r="E42" s="400">
        <v>0</v>
      </c>
      <c r="F42" s="400"/>
      <c r="G42" s="400">
        <v>0</v>
      </c>
      <c r="H42" s="400"/>
      <c r="I42" s="400">
        <v>0</v>
      </c>
      <c r="J42" s="400"/>
      <c r="K42" s="400">
        <v>9692307</v>
      </c>
      <c r="L42" s="400"/>
      <c r="M42" s="400">
        <v>78855302363</v>
      </c>
      <c r="N42" s="400"/>
      <c r="O42" s="400">
        <v>34960146983</v>
      </c>
      <c r="P42" s="400"/>
      <c r="Q42" s="400">
        <v>43895155380</v>
      </c>
    </row>
    <row r="43" spans="1:17" ht="18.75">
      <c r="A43" s="203" t="s">
        <v>53</v>
      </c>
      <c r="C43" s="400">
        <v>1863521</v>
      </c>
      <c r="D43" s="400"/>
      <c r="E43" s="400">
        <v>12952489301</v>
      </c>
      <c r="F43" s="400"/>
      <c r="G43" s="400">
        <v>11903633232</v>
      </c>
      <c r="H43" s="400"/>
      <c r="I43" s="400">
        <v>1048856069</v>
      </c>
      <c r="J43" s="400"/>
      <c r="K43" s="400">
        <v>13863521</v>
      </c>
      <c r="L43" s="400"/>
      <c r="M43" s="400">
        <v>92871505930</v>
      </c>
      <c r="N43" s="400"/>
      <c r="O43" s="400">
        <v>69326694513</v>
      </c>
      <c r="P43" s="400"/>
      <c r="Q43" s="400">
        <v>23544811417</v>
      </c>
    </row>
    <row r="44" spans="1:17" ht="18.75">
      <c r="A44" s="204" t="s">
        <v>136</v>
      </c>
      <c r="C44" s="400">
        <v>0</v>
      </c>
      <c r="D44" s="400"/>
      <c r="E44" s="400">
        <v>0</v>
      </c>
      <c r="F44" s="400"/>
      <c r="G44" s="400">
        <v>0</v>
      </c>
      <c r="H44" s="400"/>
      <c r="I44" s="400">
        <v>0</v>
      </c>
      <c r="J44" s="400"/>
      <c r="K44" s="400">
        <v>1050000</v>
      </c>
      <c r="L44" s="400"/>
      <c r="M44" s="400">
        <v>14297184610</v>
      </c>
      <c r="N44" s="400"/>
      <c r="O44" s="400">
        <v>15341084770</v>
      </c>
      <c r="P44" s="400"/>
      <c r="Q44" s="400">
        <v>-1043900160</v>
      </c>
    </row>
    <row r="45" spans="1:17" ht="18.75">
      <c r="A45" s="205" t="s">
        <v>54</v>
      </c>
      <c r="C45" s="400">
        <v>12200000</v>
      </c>
      <c r="D45" s="400"/>
      <c r="E45" s="400">
        <v>103396279501</v>
      </c>
      <c r="F45" s="400"/>
      <c r="G45" s="400">
        <v>67721656422</v>
      </c>
      <c r="H45" s="400"/>
      <c r="I45" s="400">
        <v>35674623079</v>
      </c>
      <c r="J45" s="400"/>
      <c r="K45" s="400">
        <v>15285977</v>
      </c>
      <c r="L45" s="400"/>
      <c r="M45" s="400">
        <v>132461170198</v>
      </c>
      <c r="N45" s="400"/>
      <c r="O45" s="400">
        <v>84834356200</v>
      </c>
      <c r="P45" s="400"/>
      <c r="Q45" s="400">
        <v>47626813998</v>
      </c>
    </row>
    <row r="46" spans="1:17" ht="18.75">
      <c r="A46" s="206" t="s">
        <v>176</v>
      </c>
      <c r="C46" s="400">
        <v>0</v>
      </c>
      <c r="D46" s="400"/>
      <c r="E46" s="400">
        <v>0</v>
      </c>
      <c r="F46" s="400"/>
      <c r="G46" s="400">
        <v>0</v>
      </c>
      <c r="H46" s="400"/>
      <c r="I46" s="400">
        <v>0</v>
      </c>
      <c r="J46" s="400"/>
      <c r="K46" s="400">
        <v>1500000</v>
      </c>
      <c r="L46" s="400"/>
      <c r="M46" s="400">
        <v>28711236567</v>
      </c>
      <c r="N46" s="400"/>
      <c r="O46" s="400">
        <v>20911946367</v>
      </c>
      <c r="P46" s="400"/>
      <c r="Q46" s="400">
        <v>7799290200</v>
      </c>
    </row>
    <row r="47" spans="1:17" ht="18.75">
      <c r="A47" s="207" t="s">
        <v>57</v>
      </c>
      <c r="C47" s="400">
        <v>0</v>
      </c>
      <c r="D47" s="400"/>
      <c r="E47" s="400">
        <v>0</v>
      </c>
      <c r="F47" s="400"/>
      <c r="G47" s="400">
        <v>0</v>
      </c>
      <c r="H47" s="400"/>
      <c r="I47" s="400">
        <v>0</v>
      </c>
      <c r="J47" s="400"/>
      <c r="K47" s="400">
        <v>26671518</v>
      </c>
      <c r="L47" s="400"/>
      <c r="M47" s="400">
        <v>109156256097</v>
      </c>
      <c r="N47" s="400"/>
      <c r="O47" s="400">
        <v>78492715252</v>
      </c>
      <c r="P47" s="400"/>
      <c r="Q47" s="400">
        <v>30663540845</v>
      </c>
    </row>
    <row r="48" spans="1:17" ht="18.75">
      <c r="A48" s="208" t="s">
        <v>58</v>
      </c>
      <c r="C48" s="400">
        <v>1518443</v>
      </c>
      <c r="D48" s="400"/>
      <c r="E48" s="400">
        <v>52309432573</v>
      </c>
      <c r="F48" s="400"/>
      <c r="G48" s="400">
        <v>46267235134</v>
      </c>
      <c r="H48" s="400"/>
      <c r="I48" s="400">
        <v>6042197439</v>
      </c>
      <c r="J48" s="400"/>
      <c r="K48" s="400">
        <v>3151000</v>
      </c>
      <c r="L48" s="400"/>
      <c r="M48" s="400">
        <v>116247060958</v>
      </c>
      <c r="N48" s="400"/>
      <c r="O48" s="400">
        <v>95965473911</v>
      </c>
      <c r="P48" s="400"/>
      <c r="Q48" s="400">
        <v>20281587047</v>
      </c>
    </row>
    <row r="49" spans="1:18" ht="18.75">
      <c r="A49" s="209" t="s">
        <v>177</v>
      </c>
      <c r="C49" s="400">
        <v>0</v>
      </c>
      <c r="D49" s="400"/>
      <c r="E49" s="400">
        <v>0</v>
      </c>
      <c r="F49" s="400"/>
      <c r="G49" s="400">
        <v>0</v>
      </c>
      <c r="H49" s="400"/>
      <c r="I49" s="400">
        <v>0</v>
      </c>
      <c r="J49" s="400"/>
      <c r="K49" s="400">
        <v>1001000</v>
      </c>
      <c r="L49" s="400"/>
      <c r="M49" s="400">
        <v>25116606981</v>
      </c>
      <c r="N49" s="400"/>
      <c r="O49" s="400">
        <v>20355508553</v>
      </c>
      <c r="P49" s="400"/>
      <c r="Q49" s="400">
        <v>4761098428</v>
      </c>
    </row>
    <row r="50" spans="1:18" ht="18.75">
      <c r="A50" s="210" t="s">
        <v>178</v>
      </c>
      <c r="C50" s="400">
        <v>0</v>
      </c>
      <c r="D50" s="400"/>
      <c r="E50" s="400">
        <v>0</v>
      </c>
      <c r="F50" s="400"/>
      <c r="G50" s="400">
        <v>0</v>
      </c>
      <c r="H50" s="400"/>
      <c r="I50" s="400">
        <v>0</v>
      </c>
      <c r="J50" s="400"/>
      <c r="K50" s="400">
        <v>2399089</v>
      </c>
      <c r="L50" s="400"/>
      <c r="M50" s="400">
        <v>47838071660</v>
      </c>
      <c r="N50" s="400"/>
      <c r="O50" s="400">
        <v>28484416007</v>
      </c>
      <c r="P50" s="400"/>
      <c r="Q50" s="400">
        <v>19353655653</v>
      </c>
    </row>
    <row r="51" spans="1:18" ht="18.75">
      <c r="A51" s="211" t="s">
        <v>179</v>
      </c>
      <c r="C51" s="400">
        <v>0</v>
      </c>
      <c r="D51" s="400"/>
      <c r="E51" s="400">
        <v>0</v>
      </c>
      <c r="F51" s="400"/>
      <c r="G51" s="400">
        <v>0</v>
      </c>
      <c r="H51" s="400"/>
      <c r="I51" s="400">
        <v>0</v>
      </c>
      <c r="J51" s="400"/>
      <c r="K51" s="400">
        <v>4575912</v>
      </c>
      <c r="L51" s="400"/>
      <c r="M51" s="400">
        <v>22709328989</v>
      </c>
      <c r="N51" s="400"/>
      <c r="O51" s="400">
        <v>15088884985</v>
      </c>
      <c r="P51" s="400"/>
      <c r="Q51" s="400">
        <v>7620444004</v>
      </c>
    </row>
    <row r="52" spans="1:18" ht="18.75">
      <c r="A52" s="212" t="s">
        <v>59</v>
      </c>
      <c r="C52" s="400">
        <v>0</v>
      </c>
      <c r="D52" s="400"/>
      <c r="E52" s="400">
        <v>0</v>
      </c>
      <c r="F52" s="400"/>
      <c r="G52" s="400">
        <v>0</v>
      </c>
      <c r="H52" s="400"/>
      <c r="I52" s="400">
        <v>0</v>
      </c>
      <c r="J52" s="400"/>
      <c r="K52" s="400">
        <v>8796939</v>
      </c>
      <c r="L52" s="400"/>
      <c r="M52" s="400">
        <v>125813968947</v>
      </c>
      <c r="N52" s="400"/>
      <c r="O52" s="400">
        <v>97668107289</v>
      </c>
      <c r="P52" s="400"/>
      <c r="Q52" s="400">
        <v>28145861658</v>
      </c>
    </row>
    <row r="53" spans="1:18" ht="18.75">
      <c r="A53" s="213" t="s">
        <v>60</v>
      </c>
      <c r="C53" s="400">
        <v>0</v>
      </c>
      <c r="D53" s="400"/>
      <c r="E53" s="400">
        <v>0</v>
      </c>
      <c r="F53" s="400"/>
      <c r="G53" s="400">
        <v>0</v>
      </c>
      <c r="H53" s="400"/>
      <c r="I53" s="400">
        <v>0</v>
      </c>
      <c r="J53" s="400"/>
      <c r="K53" s="400">
        <v>2000000</v>
      </c>
      <c r="L53" s="400"/>
      <c r="M53" s="400">
        <v>32465673137</v>
      </c>
      <c r="N53" s="400"/>
      <c r="O53" s="400">
        <v>19341678295</v>
      </c>
      <c r="P53" s="400"/>
      <c r="Q53" s="400">
        <v>13123994842</v>
      </c>
    </row>
    <row r="54" spans="1:18" ht="18.75">
      <c r="A54" s="214" t="s">
        <v>61</v>
      </c>
      <c r="C54" s="400">
        <v>120457</v>
      </c>
      <c r="D54" s="400"/>
      <c r="E54" s="400">
        <v>3055108394</v>
      </c>
      <c r="F54" s="400"/>
      <c r="G54" s="400">
        <v>2776310070</v>
      </c>
      <c r="H54" s="400"/>
      <c r="I54" s="400">
        <v>278798324</v>
      </c>
      <c r="J54" s="400"/>
      <c r="K54" s="400">
        <v>820457</v>
      </c>
      <c r="L54" s="400"/>
      <c r="M54" s="400">
        <v>24028815519</v>
      </c>
      <c r="N54" s="400"/>
      <c r="O54" s="400">
        <v>18890736679</v>
      </c>
      <c r="P54" s="400"/>
      <c r="Q54" s="400">
        <v>5138078840</v>
      </c>
    </row>
    <row r="55" spans="1:18" ht="30">
      <c r="A55" s="215" t="s">
        <v>180</v>
      </c>
      <c r="C55" s="400">
        <v>0</v>
      </c>
      <c r="D55" s="400"/>
      <c r="E55" s="400">
        <v>0</v>
      </c>
      <c r="F55" s="400"/>
      <c r="G55" s="400">
        <v>0</v>
      </c>
      <c r="H55" s="400"/>
      <c r="I55" s="400">
        <v>0</v>
      </c>
      <c r="J55" s="400"/>
      <c r="K55" s="400">
        <v>1359750</v>
      </c>
      <c r="L55" s="400"/>
      <c r="M55" s="400">
        <v>23440377659</v>
      </c>
      <c r="N55" s="400"/>
      <c r="O55" s="400">
        <v>23797585383</v>
      </c>
      <c r="P55" s="400"/>
      <c r="Q55" s="400">
        <v>-357207724</v>
      </c>
    </row>
    <row r="56" spans="1:18" ht="18.75">
      <c r="A56" s="216" t="s">
        <v>63</v>
      </c>
      <c r="C56" s="400">
        <v>270226</v>
      </c>
      <c r="D56" s="400"/>
      <c r="E56" s="400">
        <v>4010563497</v>
      </c>
      <c r="F56" s="400"/>
      <c r="G56" s="400">
        <v>4565059674</v>
      </c>
      <c r="H56" s="400"/>
      <c r="I56" s="400">
        <v>-554496177</v>
      </c>
      <c r="J56" s="400"/>
      <c r="K56" s="400">
        <v>270226</v>
      </c>
      <c r="L56" s="400"/>
      <c r="M56" s="400">
        <v>4010563497</v>
      </c>
      <c r="N56" s="400"/>
      <c r="O56" s="400">
        <v>4565059674</v>
      </c>
      <c r="P56" s="400"/>
      <c r="Q56" s="400">
        <v>-554496177</v>
      </c>
    </row>
    <row r="57" spans="1:18" ht="30">
      <c r="A57" s="217" t="s">
        <v>181</v>
      </c>
      <c r="C57" s="400">
        <v>0</v>
      </c>
      <c r="D57" s="400"/>
      <c r="E57" s="400">
        <v>0</v>
      </c>
      <c r="F57" s="400"/>
      <c r="G57" s="400">
        <v>0</v>
      </c>
      <c r="H57" s="400"/>
      <c r="I57" s="400">
        <v>0</v>
      </c>
      <c r="J57" s="400"/>
      <c r="K57" s="400">
        <v>2635520</v>
      </c>
      <c r="L57" s="400"/>
      <c r="M57" s="400">
        <v>10453156240</v>
      </c>
      <c r="N57" s="400"/>
      <c r="O57" s="400">
        <v>15289680141</v>
      </c>
      <c r="P57" s="400"/>
      <c r="Q57" s="400">
        <v>-4836523901</v>
      </c>
    </row>
    <row r="58" spans="1:18" ht="18.75">
      <c r="A58" s="218" t="s">
        <v>182</v>
      </c>
      <c r="C58" s="400">
        <v>0</v>
      </c>
      <c r="D58" s="400"/>
      <c r="E58" s="400">
        <v>0</v>
      </c>
      <c r="F58" s="400"/>
      <c r="G58" s="400">
        <v>0</v>
      </c>
      <c r="H58" s="400"/>
      <c r="I58" s="400">
        <v>0</v>
      </c>
      <c r="J58" s="400"/>
      <c r="K58" s="400">
        <v>23692722</v>
      </c>
      <c r="L58" s="400"/>
      <c r="M58" s="400">
        <v>44224697224</v>
      </c>
      <c r="N58" s="400"/>
      <c r="O58" s="400">
        <v>32966809218</v>
      </c>
      <c r="P58" s="400"/>
      <c r="Q58" s="400">
        <v>11257888006</v>
      </c>
      <c r="R58" s="408"/>
    </row>
    <row r="59" spans="1:18" ht="18.75">
      <c r="A59" s="219" t="s">
        <v>66</v>
      </c>
      <c r="C59" s="400">
        <v>0</v>
      </c>
      <c r="D59" s="400"/>
      <c r="E59" s="400">
        <v>0</v>
      </c>
      <c r="F59" s="400"/>
      <c r="G59" s="400">
        <v>0</v>
      </c>
      <c r="H59" s="400"/>
      <c r="I59" s="400">
        <v>0</v>
      </c>
      <c r="J59" s="400"/>
      <c r="K59" s="400">
        <v>8047303</v>
      </c>
      <c r="L59" s="400"/>
      <c r="M59" s="400">
        <v>95656105345</v>
      </c>
      <c r="N59" s="400"/>
      <c r="O59" s="400">
        <v>67022552429</v>
      </c>
      <c r="P59" s="400"/>
      <c r="Q59" s="400">
        <v>28633552916</v>
      </c>
      <c r="R59" s="408"/>
    </row>
    <row r="60" spans="1:18" ht="19.5" thickBot="1">
      <c r="A60" s="220" t="s">
        <v>67</v>
      </c>
      <c r="C60" s="400"/>
      <c r="D60" s="400"/>
      <c r="E60" s="405">
        <f>SUM(E9:$E$59)</f>
        <v>296297037559</v>
      </c>
      <c r="F60" s="400"/>
      <c r="G60" s="405">
        <f>SUM(G9:$G$59)</f>
        <v>190291474417</v>
      </c>
      <c r="H60" s="400"/>
      <c r="I60" s="405">
        <f>SUM(I9:$I$59)</f>
        <v>106005563142</v>
      </c>
      <c r="J60" s="400"/>
      <c r="K60" s="400"/>
      <c r="L60" s="400"/>
      <c r="M60" s="405">
        <f>SUM(M9:$M$59)</f>
        <v>3211780001976</v>
      </c>
      <c r="N60" s="400"/>
      <c r="O60" s="405">
        <f>SUM(O9:$O$59)</f>
        <v>2340113834151</v>
      </c>
      <c r="P60" s="400"/>
      <c r="Q60" s="405">
        <f>SUM(Q9:$Q$59)</f>
        <v>871666167825</v>
      </c>
      <c r="R60" s="408"/>
    </row>
    <row r="61" spans="1:18" ht="15.75" thickTop="1">
      <c r="C61" s="417"/>
      <c r="E61" s="221"/>
      <c r="G61" s="222"/>
      <c r="I61" s="223"/>
      <c r="K61" s="418"/>
      <c r="M61" s="224"/>
      <c r="O61" s="225"/>
      <c r="Q61" s="226"/>
    </row>
    <row r="62" spans="1:18">
      <c r="I62" s="412"/>
      <c r="Q62" s="412"/>
    </row>
    <row r="63" spans="1:18">
      <c r="A63" s="479" t="s">
        <v>183</v>
      </c>
      <c r="B63" s="480"/>
      <c r="C63" s="480"/>
      <c r="D63" s="480"/>
      <c r="E63" s="480"/>
      <c r="F63" s="480"/>
      <c r="G63" s="480"/>
      <c r="H63" s="480"/>
      <c r="I63" s="480"/>
      <c r="J63" s="480"/>
      <c r="K63" s="480"/>
      <c r="L63" s="480"/>
      <c r="M63" s="480"/>
      <c r="N63" s="480"/>
      <c r="O63" s="480"/>
      <c r="P63" s="480"/>
      <c r="Q63" s="481"/>
    </row>
  </sheetData>
  <mergeCells count="7">
    <mergeCell ref="A63:Q6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65"/>
  <sheetViews>
    <sheetView rightToLeft="1" topLeftCell="A43" workbookViewId="0">
      <selection activeCell="Q62" activeCellId="1" sqref="I62 Q62"/>
    </sheetView>
  </sheetViews>
  <sheetFormatPr defaultRowHeight="15"/>
  <cols>
    <col min="1" max="1" width="21.28515625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9.425781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</cols>
  <sheetData>
    <row r="1" spans="1:17" ht="20.100000000000001" customHeight="1">
      <c r="A1" s="489" t="s">
        <v>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</row>
    <row r="2" spans="1:17" ht="20.100000000000001" customHeight="1">
      <c r="A2" s="490" t="s">
        <v>101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</row>
    <row r="3" spans="1:17" ht="20.100000000000001" customHeight="1">
      <c r="A3" s="491" t="s">
        <v>2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</row>
    <row r="5" spans="1:17" ht="15.75">
      <c r="A5" s="492" t="s">
        <v>184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</row>
    <row r="7" spans="1:17" ht="15.75">
      <c r="C7" s="493" t="s">
        <v>117</v>
      </c>
      <c r="D7" s="440"/>
      <c r="E7" s="440"/>
      <c r="F7" s="440"/>
      <c r="G7" s="440"/>
      <c r="H7" s="440"/>
      <c r="I7" s="440"/>
      <c r="K7" s="494" t="s">
        <v>7</v>
      </c>
      <c r="L7" s="440"/>
      <c r="M7" s="440"/>
      <c r="N7" s="440"/>
      <c r="O7" s="440"/>
      <c r="P7" s="440"/>
      <c r="Q7" s="440"/>
    </row>
    <row r="8" spans="1:17" ht="31.5">
      <c r="A8" s="227" t="s">
        <v>103</v>
      </c>
      <c r="C8" s="228" t="s">
        <v>9</v>
      </c>
      <c r="E8" s="229" t="s">
        <v>11</v>
      </c>
      <c r="G8" s="230" t="s">
        <v>157</v>
      </c>
      <c r="I8" s="231" t="s">
        <v>185</v>
      </c>
      <c r="K8" s="232" t="s">
        <v>9</v>
      </c>
      <c r="M8" s="233" t="s">
        <v>11</v>
      </c>
      <c r="O8" s="234" t="s">
        <v>157</v>
      </c>
      <c r="Q8" s="235" t="s">
        <v>185</v>
      </c>
    </row>
    <row r="9" spans="1:17" ht="18.75">
      <c r="A9" s="236" t="s">
        <v>17</v>
      </c>
      <c r="C9" s="400">
        <v>1763554</v>
      </c>
      <c r="D9" s="400"/>
      <c r="E9" s="400">
        <v>27032198364</v>
      </c>
      <c r="F9" s="400"/>
      <c r="G9" s="400">
        <v>33641237783</v>
      </c>
      <c r="H9" s="400"/>
      <c r="I9" s="400">
        <v>-6609039419</v>
      </c>
      <c r="J9" s="400"/>
      <c r="K9" s="400">
        <v>1763554</v>
      </c>
      <c r="L9" s="400"/>
      <c r="M9" s="400">
        <v>27032198364</v>
      </c>
      <c r="N9" s="400"/>
      <c r="O9" s="400">
        <v>20982588781</v>
      </c>
      <c r="P9" s="400"/>
      <c r="Q9" s="400">
        <v>6049609583</v>
      </c>
    </row>
    <row r="10" spans="1:17" ht="18.75">
      <c r="A10" s="237" t="s">
        <v>18</v>
      </c>
      <c r="C10" s="400">
        <v>10015010</v>
      </c>
      <c r="D10" s="400"/>
      <c r="E10" s="400">
        <v>49478440832</v>
      </c>
      <c r="F10" s="400"/>
      <c r="G10" s="400">
        <v>48218937256</v>
      </c>
      <c r="H10" s="400"/>
      <c r="I10" s="400">
        <v>1259503576</v>
      </c>
      <c r="J10" s="400"/>
      <c r="K10" s="400">
        <v>10015010</v>
      </c>
      <c r="L10" s="400"/>
      <c r="M10" s="400">
        <v>49478440832</v>
      </c>
      <c r="N10" s="400"/>
      <c r="O10" s="400">
        <v>48218937256</v>
      </c>
      <c r="P10" s="400"/>
      <c r="Q10" s="400">
        <v>1259503576</v>
      </c>
    </row>
    <row r="11" spans="1:17" ht="18.75">
      <c r="A11" s="238" t="s">
        <v>19</v>
      </c>
      <c r="C11" s="400">
        <v>70178287</v>
      </c>
      <c r="D11" s="400"/>
      <c r="E11" s="400">
        <v>275136304103</v>
      </c>
      <c r="F11" s="400"/>
      <c r="G11" s="400">
        <v>250859571388</v>
      </c>
      <c r="H11" s="400"/>
      <c r="I11" s="400">
        <v>24276732715</v>
      </c>
      <c r="J11" s="400"/>
      <c r="K11" s="400">
        <v>70178287</v>
      </c>
      <c r="L11" s="400"/>
      <c r="M11" s="400">
        <v>275136304103</v>
      </c>
      <c r="N11" s="400"/>
      <c r="O11" s="400">
        <v>161372042546</v>
      </c>
      <c r="P11" s="400"/>
      <c r="Q11" s="400">
        <v>113764261557</v>
      </c>
    </row>
    <row r="12" spans="1:17" ht="18.75">
      <c r="A12" s="239" t="s">
        <v>20</v>
      </c>
      <c r="C12" s="400">
        <v>7270340</v>
      </c>
      <c r="D12" s="400"/>
      <c r="E12" s="400">
        <v>68440461587</v>
      </c>
      <c r="F12" s="400"/>
      <c r="G12" s="400">
        <v>72764460000</v>
      </c>
      <c r="H12" s="400"/>
      <c r="I12" s="400">
        <v>-4323998413</v>
      </c>
      <c r="J12" s="400"/>
      <c r="K12" s="400">
        <v>7270340</v>
      </c>
      <c r="L12" s="400"/>
      <c r="M12" s="400">
        <v>68440461587</v>
      </c>
      <c r="N12" s="400"/>
      <c r="O12" s="400">
        <v>65999873362</v>
      </c>
      <c r="P12" s="400"/>
      <c r="Q12" s="400">
        <v>2440588225</v>
      </c>
    </row>
    <row r="13" spans="1:17" ht="30">
      <c r="A13" s="240" t="s">
        <v>161</v>
      </c>
      <c r="C13" s="400">
        <v>0</v>
      </c>
      <c r="D13" s="400"/>
      <c r="E13" s="400">
        <v>0</v>
      </c>
      <c r="F13" s="400"/>
      <c r="G13" s="400">
        <v>0</v>
      </c>
      <c r="H13" s="400"/>
      <c r="I13" s="400">
        <v>0</v>
      </c>
      <c r="J13" s="400"/>
      <c r="K13" s="400">
        <v>0</v>
      </c>
      <c r="L13" s="400"/>
      <c r="M13" s="400">
        <v>0</v>
      </c>
      <c r="N13" s="400"/>
      <c r="O13" s="400">
        <v>-183077</v>
      </c>
      <c r="P13" s="400"/>
      <c r="Q13" s="400">
        <v>183077</v>
      </c>
    </row>
    <row r="14" spans="1:17" ht="30">
      <c r="A14" s="241" t="s">
        <v>163</v>
      </c>
      <c r="C14" s="400">
        <v>0</v>
      </c>
      <c r="D14" s="400"/>
      <c r="E14" s="400">
        <v>0</v>
      </c>
      <c r="F14" s="400"/>
      <c r="G14" s="400">
        <v>0</v>
      </c>
      <c r="H14" s="400"/>
      <c r="I14" s="400">
        <v>0</v>
      </c>
      <c r="J14" s="400"/>
      <c r="K14" s="400">
        <v>0</v>
      </c>
      <c r="L14" s="400"/>
      <c r="M14" s="400">
        <v>0</v>
      </c>
      <c r="N14" s="400"/>
      <c r="O14" s="400">
        <v>-370512</v>
      </c>
      <c r="P14" s="400"/>
      <c r="Q14" s="400">
        <v>370512</v>
      </c>
    </row>
    <row r="15" spans="1:17" ht="18.75">
      <c r="A15" s="242" t="s">
        <v>21</v>
      </c>
      <c r="C15" s="400">
        <v>70247</v>
      </c>
      <c r="D15" s="400"/>
      <c r="E15" s="400">
        <v>69829030</v>
      </c>
      <c r="F15" s="400"/>
      <c r="G15" s="400">
        <v>70310780</v>
      </c>
      <c r="H15" s="400"/>
      <c r="I15" s="400">
        <v>-481750</v>
      </c>
      <c r="J15" s="400"/>
      <c r="K15" s="400">
        <v>70247</v>
      </c>
      <c r="L15" s="400"/>
      <c r="M15" s="400">
        <v>69829030</v>
      </c>
      <c r="N15" s="400"/>
      <c r="O15" s="400">
        <v>70310780</v>
      </c>
      <c r="P15" s="400"/>
      <c r="Q15" s="400">
        <v>-481750</v>
      </c>
    </row>
    <row r="16" spans="1:17" ht="30">
      <c r="A16" s="243" t="s">
        <v>22</v>
      </c>
      <c r="C16" s="400">
        <v>0</v>
      </c>
      <c r="D16" s="400"/>
      <c r="E16" s="400">
        <v>0</v>
      </c>
      <c r="F16" s="400"/>
      <c r="G16" s="400">
        <v>-481750</v>
      </c>
      <c r="H16" s="400"/>
      <c r="I16" s="400">
        <v>481750</v>
      </c>
      <c r="J16" s="400"/>
      <c r="K16" s="400">
        <v>0</v>
      </c>
      <c r="L16" s="400"/>
      <c r="M16" s="400">
        <v>0</v>
      </c>
      <c r="N16" s="400"/>
      <c r="O16" s="400">
        <v>0</v>
      </c>
      <c r="P16" s="400"/>
      <c r="Q16" s="400">
        <v>0</v>
      </c>
    </row>
    <row r="17" spans="1:17" ht="18.75">
      <c r="A17" s="244" t="s">
        <v>23</v>
      </c>
      <c r="C17" s="400">
        <v>1800000</v>
      </c>
      <c r="D17" s="400"/>
      <c r="E17" s="400">
        <v>19431689400</v>
      </c>
      <c r="F17" s="400"/>
      <c r="G17" s="400">
        <v>22777661700</v>
      </c>
      <c r="H17" s="400"/>
      <c r="I17" s="400">
        <v>-3345972300</v>
      </c>
      <c r="J17" s="400"/>
      <c r="K17" s="400">
        <v>1800000</v>
      </c>
      <c r="L17" s="400"/>
      <c r="M17" s="400">
        <v>19431689400</v>
      </c>
      <c r="N17" s="400"/>
      <c r="O17" s="400">
        <v>26702613978</v>
      </c>
      <c r="P17" s="400"/>
      <c r="Q17" s="400">
        <v>-7270924578</v>
      </c>
    </row>
    <row r="18" spans="1:17" ht="30">
      <c r="A18" s="245" t="s">
        <v>24</v>
      </c>
      <c r="C18" s="400">
        <v>1304716</v>
      </c>
      <c r="D18" s="400"/>
      <c r="E18" s="400">
        <v>36055291726</v>
      </c>
      <c r="F18" s="400"/>
      <c r="G18" s="400">
        <v>45069114658</v>
      </c>
      <c r="H18" s="400"/>
      <c r="I18" s="400">
        <v>-9013822932</v>
      </c>
      <c r="J18" s="400"/>
      <c r="K18" s="400">
        <v>1304716</v>
      </c>
      <c r="L18" s="400"/>
      <c r="M18" s="400">
        <v>36055291726</v>
      </c>
      <c r="N18" s="400"/>
      <c r="O18" s="400">
        <v>38718792034</v>
      </c>
      <c r="P18" s="400"/>
      <c r="Q18" s="400">
        <v>-2663500308</v>
      </c>
    </row>
    <row r="19" spans="1:17" ht="18.75">
      <c r="A19" s="246" t="s">
        <v>25</v>
      </c>
      <c r="C19" s="400">
        <v>1316253</v>
      </c>
      <c r="D19" s="400"/>
      <c r="E19" s="400">
        <v>95514754509</v>
      </c>
      <c r="F19" s="400"/>
      <c r="G19" s="400">
        <v>104019492925</v>
      </c>
      <c r="H19" s="400"/>
      <c r="I19" s="400">
        <v>-8504738416</v>
      </c>
      <c r="J19" s="400"/>
      <c r="K19" s="400">
        <v>1316253</v>
      </c>
      <c r="L19" s="400"/>
      <c r="M19" s="400">
        <v>95514754509</v>
      </c>
      <c r="N19" s="400"/>
      <c r="O19" s="400">
        <v>47037745543</v>
      </c>
      <c r="P19" s="400"/>
      <c r="Q19" s="400">
        <v>48477008966</v>
      </c>
    </row>
    <row r="20" spans="1:17" ht="18.75">
      <c r="A20" s="247" t="s">
        <v>26</v>
      </c>
      <c r="C20" s="400">
        <v>2000000</v>
      </c>
      <c r="D20" s="400"/>
      <c r="E20" s="400">
        <v>55527633000</v>
      </c>
      <c r="F20" s="400"/>
      <c r="G20" s="400">
        <v>53785009380</v>
      </c>
      <c r="H20" s="400"/>
      <c r="I20" s="400">
        <v>1742623620</v>
      </c>
      <c r="J20" s="400"/>
      <c r="K20" s="400">
        <v>2000000</v>
      </c>
      <c r="L20" s="400"/>
      <c r="M20" s="400">
        <v>55527633000</v>
      </c>
      <c r="N20" s="400"/>
      <c r="O20" s="400">
        <v>53785009380</v>
      </c>
      <c r="P20" s="400"/>
      <c r="Q20" s="400">
        <v>1742623620</v>
      </c>
    </row>
    <row r="21" spans="1:17" ht="18.75">
      <c r="A21" s="248" t="s">
        <v>27</v>
      </c>
      <c r="C21" s="400">
        <v>1000000</v>
      </c>
      <c r="D21" s="400"/>
      <c r="E21" s="400">
        <v>34324546500</v>
      </c>
      <c r="F21" s="400"/>
      <c r="G21" s="400">
        <v>31372218000</v>
      </c>
      <c r="H21" s="400"/>
      <c r="I21" s="400">
        <v>2952328500</v>
      </c>
      <c r="J21" s="400"/>
      <c r="K21" s="400">
        <v>1000000</v>
      </c>
      <c r="L21" s="400"/>
      <c r="M21" s="400">
        <v>34324546500</v>
      </c>
      <c r="N21" s="400"/>
      <c r="O21" s="400">
        <v>15914740500</v>
      </c>
      <c r="P21" s="400"/>
      <c r="Q21" s="400">
        <v>18409806000</v>
      </c>
    </row>
    <row r="22" spans="1:17" ht="18.75">
      <c r="A22" s="249" t="s">
        <v>28</v>
      </c>
      <c r="C22" s="400">
        <v>18186340</v>
      </c>
      <c r="D22" s="400"/>
      <c r="E22" s="400">
        <v>52028861815</v>
      </c>
      <c r="F22" s="400"/>
      <c r="G22" s="400">
        <v>60543661647</v>
      </c>
      <c r="H22" s="400"/>
      <c r="I22" s="400">
        <v>-8514799832</v>
      </c>
      <c r="J22" s="400"/>
      <c r="K22" s="400">
        <v>18186340</v>
      </c>
      <c r="L22" s="400"/>
      <c r="M22" s="400">
        <v>52028861815</v>
      </c>
      <c r="N22" s="400"/>
      <c r="O22" s="400">
        <v>65567987126</v>
      </c>
      <c r="P22" s="400"/>
      <c r="Q22" s="400">
        <v>-13539125311</v>
      </c>
    </row>
    <row r="23" spans="1:17" ht="18.75">
      <c r="A23" s="250" t="s">
        <v>29</v>
      </c>
      <c r="C23" s="400">
        <v>33931109</v>
      </c>
      <c r="D23" s="400"/>
      <c r="E23" s="400">
        <v>90529223531</v>
      </c>
      <c r="F23" s="400"/>
      <c r="G23" s="400">
        <v>96983628279</v>
      </c>
      <c r="H23" s="400"/>
      <c r="I23" s="400">
        <v>-6454404748</v>
      </c>
      <c r="J23" s="400"/>
      <c r="K23" s="400">
        <v>33931109</v>
      </c>
      <c r="L23" s="400"/>
      <c r="M23" s="400">
        <v>90529223531</v>
      </c>
      <c r="N23" s="400"/>
      <c r="O23" s="400">
        <v>76894392136</v>
      </c>
      <c r="P23" s="400"/>
      <c r="Q23" s="400">
        <v>13634831395</v>
      </c>
    </row>
    <row r="24" spans="1:17" ht="18.75">
      <c r="A24" s="251" t="s">
        <v>30</v>
      </c>
      <c r="C24" s="400">
        <v>13203434</v>
      </c>
      <c r="D24" s="400"/>
      <c r="E24" s="400">
        <v>48260160108</v>
      </c>
      <c r="F24" s="400"/>
      <c r="G24" s="400">
        <v>56753714108</v>
      </c>
      <c r="H24" s="400"/>
      <c r="I24" s="400">
        <v>-8493554000</v>
      </c>
      <c r="J24" s="400"/>
      <c r="K24" s="400">
        <v>13203434</v>
      </c>
      <c r="L24" s="400"/>
      <c r="M24" s="400">
        <v>48260160108</v>
      </c>
      <c r="N24" s="400"/>
      <c r="O24" s="400">
        <v>50480188714</v>
      </c>
      <c r="P24" s="400"/>
      <c r="Q24" s="400">
        <v>-2220028606</v>
      </c>
    </row>
    <row r="25" spans="1:17" ht="30">
      <c r="A25" s="252" t="s">
        <v>31</v>
      </c>
      <c r="C25" s="400">
        <v>3123392</v>
      </c>
      <c r="D25" s="400"/>
      <c r="E25" s="400">
        <v>8311570528</v>
      </c>
      <c r="F25" s="400"/>
      <c r="G25" s="400">
        <v>8818154236</v>
      </c>
      <c r="H25" s="400"/>
      <c r="I25" s="400">
        <v>-506583708</v>
      </c>
      <c r="J25" s="400"/>
      <c r="K25" s="400">
        <v>3123392</v>
      </c>
      <c r="L25" s="400"/>
      <c r="M25" s="400">
        <v>8311570528</v>
      </c>
      <c r="N25" s="400"/>
      <c r="O25" s="400">
        <v>8818154236</v>
      </c>
      <c r="P25" s="400"/>
      <c r="Q25" s="400">
        <v>-506583708</v>
      </c>
    </row>
    <row r="26" spans="1:17" ht="18.75">
      <c r="A26" s="253" t="s">
        <v>32</v>
      </c>
      <c r="C26" s="400">
        <v>26155595</v>
      </c>
      <c r="D26" s="400"/>
      <c r="E26" s="400">
        <v>219699739822</v>
      </c>
      <c r="F26" s="400"/>
      <c r="G26" s="400">
        <v>278305474227</v>
      </c>
      <c r="H26" s="400"/>
      <c r="I26" s="400">
        <v>-58605734405</v>
      </c>
      <c r="J26" s="400"/>
      <c r="K26" s="400">
        <v>26155595</v>
      </c>
      <c r="L26" s="400"/>
      <c r="M26" s="400">
        <v>219699739822</v>
      </c>
      <c r="N26" s="400"/>
      <c r="O26" s="400">
        <v>91256476664</v>
      </c>
      <c r="P26" s="400"/>
      <c r="Q26" s="400">
        <v>128443263158</v>
      </c>
    </row>
    <row r="27" spans="1:17" ht="30">
      <c r="A27" s="254" t="s">
        <v>33</v>
      </c>
      <c r="C27" s="400">
        <v>13612903</v>
      </c>
      <c r="D27" s="400"/>
      <c r="E27" s="400">
        <v>75508036747</v>
      </c>
      <c r="F27" s="400"/>
      <c r="G27" s="400">
        <v>112720778872</v>
      </c>
      <c r="H27" s="400"/>
      <c r="I27" s="400">
        <v>-37212742125</v>
      </c>
      <c r="J27" s="400"/>
      <c r="K27" s="400">
        <v>13612903</v>
      </c>
      <c r="L27" s="400"/>
      <c r="M27" s="400">
        <v>75508036747</v>
      </c>
      <c r="N27" s="400"/>
      <c r="O27" s="400">
        <v>53682947306</v>
      </c>
      <c r="P27" s="400"/>
      <c r="Q27" s="400">
        <v>21825089441</v>
      </c>
    </row>
    <row r="28" spans="1:17" ht="18.75">
      <c r="A28" s="255" t="s">
        <v>34</v>
      </c>
      <c r="C28" s="400">
        <v>8163344</v>
      </c>
      <c r="D28" s="400"/>
      <c r="E28" s="400">
        <v>175603668313</v>
      </c>
      <c r="F28" s="400"/>
      <c r="G28" s="400">
        <v>195160269082</v>
      </c>
      <c r="H28" s="400"/>
      <c r="I28" s="400">
        <v>-19556600769</v>
      </c>
      <c r="J28" s="400"/>
      <c r="K28" s="400">
        <v>8163344</v>
      </c>
      <c r="L28" s="400"/>
      <c r="M28" s="400">
        <v>175603668313</v>
      </c>
      <c r="N28" s="400"/>
      <c r="O28" s="400">
        <v>110604343768</v>
      </c>
      <c r="P28" s="400"/>
      <c r="Q28" s="400">
        <v>64999324545</v>
      </c>
    </row>
    <row r="29" spans="1:17" ht="18.75">
      <c r="A29" s="256" t="s">
        <v>35</v>
      </c>
      <c r="C29" s="400">
        <v>3200000</v>
      </c>
      <c r="D29" s="400"/>
      <c r="E29" s="400">
        <v>25288632000</v>
      </c>
      <c r="F29" s="400"/>
      <c r="G29" s="400">
        <v>26020252800</v>
      </c>
      <c r="H29" s="400"/>
      <c r="I29" s="400">
        <v>-731620800</v>
      </c>
      <c r="J29" s="400"/>
      <c r="K29" s="400">
        <v>3200000</v>
      </c>
      <c r="L29" s="400"/>
      <c r="M29" s="400">
        <v>25288632000</v>
      </c>
      <c r="N29" s="400"/>
      <c r="O29" s="400">
        <v>20137914199</v>
      </c>
      <c r="P29" s="400"/>
      <c r="Q29" s="400">
        <v>5150717801</v>
      </c>
    </row>
    <row r="30" spans="1:17" ht="18.75">
      <c r="A30" s="257" t="s">
        <v>36</v>
      </c>
      <c r="C30" s="400">
        <v>0</v>
      </c>
      <c r="D30" s="400"/>
      <c r="E30" s="400">
        <v>0</v>
      </c>
      <c r="F30" s="400"/>
      <c r="G30" s="400">
        <v>1642642783</v>
      </c>
      <c r="H30" s="400"/>
      <c r="I30" s="400">
        <v>-1642642783</v>
      </c>
      <c r="J30" s="400"/>
      <c r="K30" s="400">
        <v>0</v>
      </c>
      <c r="L30" s="400"/>
      <c r="M30" s="400">
        <v>0</v>
      </c>
      <c r="N30" s="400"/>
      <c r="O30" s="400">
        <v>0</v>
      </c>
      <c r="P30" s="400"/>
      <c r="Q30" s="400">
        <v>0</v>
      </c>
    </row>
    <row r="31" spans="1:17" ht="18.75">
      <c r="A31" s="258" t="s">
        <v>37</v>
      </c>
      <c r="C31" s="400">
        <v>3125000</v>
      </c>
      <c r="D31" s="400"/>
      <c r="E31" s="400">
        <v>95273479687</v>
      </c>
      <c r="F31" s="400"/>
      <c r="G31" s="400">
        <v>99311807812</v>
      </c>
      <c r="H31" s="400"/>
      <c r="I31" s="400">
        <v>-4038328125</v>
      </c>
      <c r="J31" s="400"/>
      <c r="K31" s="400">
        <v>3125000</v>
      </c>
      <c r="L31" s="400"/>
      <c r="M31" s="400">
        <v>95273479687</v>
      </c>
      <c r="N31" s="400"/>
      <c r="O31" s="400">
        <v>72147140472</v>
      </c>
      <c r="P31" s="400"/>
      <c r="Q31" s="400">
        <v>23126339215</v>
      </c>
    </row>
    <row r="32" spans="1:17" ht="18.75">
      <c r="A32" s="259" t="s">
        <v>38</v>
      </c>
      <c r="C32" s="400">
        <v>2006375</v>
      </c>
      <c r="D32" s="400"/>
      <c r="E32" s="400">
        <v>33147544083</v>
      </c>
      <c r="F32" s="400"/>
      <c r="G32" s="400">
        <v>35204490775</v>
      </c>
      <c r="H32" s="400"/>
      <c r="I32" s="400">
        <v>-2056946692</v>
      </c>
      <c r="J32" s="400"/>
      <c r="K32" s="400">
        <v>2006375</v>
      </c>
      <c r="L32" s="400"/>
      <c r="M32" s="400">
        <v>33147544083</v>
      </c>
      <c r="N32" s="400"/>
      <c r="O32" s="400">
        <v>14732241814</v>
      </c>
      <c r="P32" s="400"/>
      <c r="Q32" s="400">
        <v>18415302269</v>
      </c>
    </row>
    <row r="33" spans="1:17" ht="18.75">
      <c r="A33" s="260" t="s">
        <v>39</v>
      </c>
      <c r="C33" s="400">
        <v>1100000</v>
      </c>
      <c r="D33" s="400"/>
      <c r="E33" s="400">
        <v>25510305150</v>
      </c>
      <c r="F33" s="400"/>
      <c r="G33" s="400">
        <v>31261878450</v>
      </c>
      <c r="H33" s="400"/>
      <c r="I33" s="400">
        <v>-5751573300</v>
      </c>
      <c r="J33" s="400"/>
      <c r="K33" s="400">
        <v>1100000</v>
      </c>
      <c r="L33" s="400"/>
      <c r="M33" s="400">
        <v>25510305150</v>
      </c>
      <c r="N33" s="400"/>
      <c r="O33" s="400">
        <v>31945465933</v>
      </c>
      <c r="P33" s="400"/>
      <c r="Q33" s="400">
        <v>-6435160783</v>
      </c>
    </row>
    <row r="34" spans="1:17" ht="18.75">
      <c r="A34" s="261" t="s">
        <v>40</v>
      </c>
      <c r="C34" s="400">
        <v>30000000</v>
      </c>
      <c r="D34" s="400"/>
      <c r="E34" s="400">
        <v>51322801500</v>
      </c>
      <c r="F34" s="400"/>
      <c r="G34" s="400">
        <v>56004777000</v>
      </c>
      <c r="H34" s="400"/>
      <c r="I34" s="400">
        <v>-4681975500</v>
      </c>
      <c r="J34" s="400"/>
      <c r="K34" s="400">
        <v>30000000</v>
      </c>
      <c r="L34" s="400"/>
      <c r="M34" s="400">
        <v>51322801500</v>
      </c>
      <c r="N34" s="400"/>
      <c r="O34" s="400">
        <v>48044544000</v>
      </c>
      <c r="P34" s="400"/>
      <c r="Q34" s="400">
        <v>3278257500</v>
      </c>
    </row>
    <row r="35" spans="1:17" ht="30">
      <c r="A35" s="262" t="s">
        <v>41</v>
      </c>
      <c r="C35" s="400">
        <v>13333333</v>
      </c>
      <c r="D35" s="400"/>
      <c r="E35" s="400">
        <v>142215416445</v>
      </c>
      <c r="F35" s="400"/>
      <c r="G35" s="400">
        <v>148974956276</v>
      </c>
      <c r="H35" s="400"/>
      <c r="I35" s="400">
        <v>-6759539831</v>
      </c>
      <c r="J35" s="400"/>
      <c r="K35" s="400">
        <v>13333333</v>
      </c>
      <c r="L35" s="400"/>
      <c r="M35" s="400">
        <v>142215416445</v>
      </c>
      <c r="N35" s="400"/>
      <c r="O35" s="400">
        <v>75597502500</v>
      </c>
      <c r="P35" s="400"/>
      <c r="Q35" s="400">
        <v>66617913945</v>
      </c>
    </row>
    <row r="36" spans="1:17" ht="18.75">
      <c r="A36" s="263" t="s">
        <v>42</v>
      </c>
      <c r="C36" s="400">
        <v>2488000</v>
      </c>
      <c r="D36" s="400"/>
      <c r="E36" s="400">
        <v>47238051240</v>
      </c>
      <c r="F36" s="400"/>
      <c r="G36" s="400">
        <v>54113537232</v>
      </c>
      <c r="H36" s="400"/>
      <c r="I36" s="400">
        <v>-6875485992</v>
      </c>
      <c r="J36" s="400"/>
      <c r="K36" s="400">
        <v>2488000</v>
      </c>
      <c r="L36" s="400"/>
      <c r="M36" s="400">
        <v>47238051240</v>
      </c>
      <c r="N36" s="400"/>
      <c r="O36" s="400">
        <v>26908376833</v>
      </c>
      <c r="P36" s="400"/>
      <c r="Q36" s="400">
        <v>20329674407</v>
      </c>
    </row>
    <row r="37" spans="1:17" ht="18.75">
      <c r="A37" s="264" t="s">
        <v>43</v>
      </c>
      <c r="C37" s="400">
        <v>6508762</v>
      </c>
      <c r="D37" s="400"/>
      <c r="E37" s="400">
        <v>25588987895</v>
      </c>
      <c r="F37" s="400"/>
      <c r="G37" s="400">
        <v>25982495534</v>
      </c>
      <c r="H37" s="400"/>
      <c r="I37" s="400">
        <v>-393507639</v>
      </c>
      <c r="J37" s="400"/>
      <c r="K37" s="400">
        <v>6508762</v>
      </c>
      <c r="L37" s="400"/>
      <c r="M37" s="400">
        <v>25588987895</v>
      </c>
      <c r="N37" s="400"/>
      <c r="O37" s="400">
        <v>25982495534</v>
      </c>
      <c r="P37" s="400"/>
      <c r="Q37" s="400">
        <v>-393507639</v>
      </c>
    </row>
    <row r="38" spans="1:17" ht="18.75">
      <c r="A38" s="265" t="s">
        <v>44</v>
      </c>
      <c r="C38" s="400">
        <v>1500000</v>
      </c>
      <c r="D38" s="400"/>
      <c r="E38" s="400">
        <v>11332170000</v>
      </c>
      <c r="F38" s="400"/>
      <c r="G38" s="400">
        <v>11883867750</v>
      </c>
      <c r="H38" s="400"/>
      <c r="I38" s="400">
        <v>-551697750</v>
      </c>
      <c r="J38" s="400"/>
      <c r="K38" s="400">
        <v>1500000</v>
      </c>
      <c r="L38" s="400"/>
      <c r="M38" s="400">
        <v>11332170000</v>
      </c>
      <c r="N38" s="400"/>
      <c r="O38" s="400">
        <v>11948541530</v>
      </c>
      <c r="P38" s="400"/>
      <c r="Q38" s="400">
        <v>-616371530</v>
      </c>
    </row>
    <row r="39" spans="1:17" ht="18.75">
      <c r="A39" s="266" t="s">
        <v>45</v>
      </c>
      <c r="C39" s="400">
        <v>3131631</v>
      </c>
      <c r="D39" s="400"/>
      <c r="E39" s="400">
        <v>75147766785</v>
      </c>
      <c r="F39" s="400"/>
      <c r="G39" s="400">
        <v>78728670963</v>
      </c>
      <c r="H39" s="400"/>
      <c r="I39" s="400">
        <v>-3580904178</v>
      </c>
      <c r="J39" s="400"/>
      <c r="K39" s="400">
        <v>3131631</v>
      </c>
      <c r="L39" s="400"/>
      <c r="M39" s="400">
        <v>75147766785</v>
      </c>
      <c r="N39" s="400"/>
      <c r="O39" s="400">
        <v>73652585126</v>
      </c>
      <c r="P39" s="400"/>
      <c r="Q39" s="400">
        <v>1495181659</v>
      </c>
    </row>
    <row r="40" spans="1:17" ht="18.75">
      <c r="A40" s="267" t="s">
        <v>46</v>
      </c>
      <c r="C40" s="400">
        <v>0</v>
      </c>
      <c r="D40" s="400"/>
      <c r="E40" s="400">
        <v>0</v>
      </c>
      <c r="F40" s="400"/>
      <c r="G40" s="400">
        <v>38463447</v>
      </c>
      <c r="H40" s="400"/>
      <c r="I40" s="400">
        <v>-38463447</v>
      </c>
      <c r="J40" s="400"/>
      <c r="K40" s="400">
        <v>0</v>
      </c>
      <c r="L40" s="400"/>
      <c r="M40" s="400">
        <v>0</v>
      </c>
      <c r="N40" s="400"/>
      <c r="O40" s="400">
        <v>0</v>
      </c>
      <c r="P40" s="400"/>
      <c r="Q40" s="400">
        <v>0</v>
      </c>
    </row>
    <row r="41" spans="1:17" ht="18.75">
      <c r="A41" s="268" t="s">
        <v>47</v>
      </c>
      <c r="C41" s="400">
        <v>50114344</v>
      </c>
      <c r="D41" s="400"/>
      <c r="E41" s="400">
        <v>281959486277</v>
      </c>
      <c r="F41" s="400"/>
      <c r="G41" s="400">
        <v>322935967521</v>
      </c>
      <c r="H41" s="400"/>
      <c r="I41" s="400">
        <v>-40976481244</v>
      </c>
      <c r="J41" s="400"/>
      <c r="K41" s="400">
        <v>50114344</v>
      </c>
      <c r="L41" s="400"/>
      <c r="M41" s="400">
        <v>281959486277</v>
      </c>
      <c r="N41" s="400"/>
      <c r="O41" s="400">
        <v>163460554827</v>
      </c>
      <c r="P41" s="400"/>
      <c r="Q41" s="400">
        <v>118498931450</v>
      </c>
    </row>
    <row r="42" spans="1:17" ht="18.75">
      <c r="A42" s="269" t="s">
        <v>48</v>
      </c>
      <c r="C42" s="400">
        <v>2000000</v>
      </c>
      <c r="D42" s="400"/>
      <c r="E42" s="400">
        <v>16859088000</v>
      </c>
      <c r="F42" s="400"/>
      <c r="G42" s="400">
        <v>19940643000</v>
      </c>
      <c r="H42" s="400"/>
      <c r="I42" s="400">
        <v>-3081555000</v>
      </c>
      <c r="J42" s="400"/>
      <c r="K42" s="400">
        <v>2000000</v>
      </c>
      <c r="L42" s="400"/>
      <c r="M42" s="400">
        <v>16859088000</v>
      </c>
      <c r="N42" s="400"/>
      <c r="O42" s="400">
        <v>20595855615</v>
      </c>
      <c r="P42" s="400"/>
      <c r="Q42" s="400">
        <v>-3736767615</v>
      </c>
    </row>
    <row r="43" spans="1:17" ht="18.75">
      <c r="A43" s="270" t="s">
        <v>49</v>
      </c>
      <c r="C43" s="400">
        <v>0</v>
      </c>
      <c r="D43" s="400"/>
      <c r="E43" s="400">
        <v>0</v>
      </c>
      <c r="F43" s="400"/>
      <c r="G43" s="400">
        <v>19450803893</v>
      </c>
      <c r="H43" s="400"/>
      <c r="I43" s="400">
        <v>-19450803893</v>
      </c>
      <c r="J43" s="400"/>
      <c r="K43" s="400">
        <v>0</v>
      </c>
      <c r="L43" s="400"/>
      <c r="M43" s="400">
        <v>0</v>
      </c>
      <c r="N43" s="400"/>
      <c r="O43" s="400">
        <v>0</v>
      </c>
      <c r="P43" s="400"/>
      <c r="Q43" s="400">
        <v>0</v>
      </c>
    </row>
    <row r="44" spans="1:17" ht="18.75">
      <c r="A44" s="271" t="s">
        <v>50</v>
      </c>
      <c r="C44" s="400">
        <v>1000000</v>
      </c>
      <c r="D44" s="400"/>
      <c r="E44" s="400">
        <v>44960881500</v>
      </c>
      <c r="F44" s="400"/>
      <c r="G44" s="400">
        <v>47555352000</v>
      </c>
      <c r="H44" s="400"/>
      <c r="I44" s="400">
        <v>-2594470500</v>
      </c>
      <c r="J44" s="400"/>
      <c r="K44" s="400">
        <v>1000000</v>
      </c>
      <c r="L44" s="400"/>
      <c r="M44" s="400">
        <v>44960881500</v>
      </c>
      <c r="N44" s="400"/>
      <c r="O44" s="400">
        <v>33040703293</v>
      </c>
      <c r="P44" s="400"/>
      <c r="Q44" s="400">
        <v>11920178207</v>
      </c>
    </row>
    <row r="45" spans="1:17" ht="30">
      <c r="A45" s="272" t="s">
        <v>51</v>
      </c>
      <c r="C45" s="400">
        <v>0</v>
      </c>
      <c r="D45" s="400"/>
      <c r="E45" s="400">
        <v>0</v>
      </c>
      <c r="F45" s="400"/>
      <c r="G45" s="400">
        <v>919478250</v>
      </c>
      <c r="H45" s="400"/>
      <c r="I45" s="400">
        <v>-919478250</v>
      </c>
      <c r="J45" s="400"/>
      <c r="K45" s="400">
        <v>0</v>
      </c>
      <c r="L45" s="400"/>
      <c r="M45" s="400">
        <v>0</v>
      </c>
      <c r="N45" s="400"/>
      <c r="O45" s="400">
        <v>0</v>
      </c>
      <c r="P45" s="400"/>
      <c r="Q45" s="400">
        <v>0</v>
      </c>
    </row>
    <row r="46" spans="1:17" ht="18.75">
      <c r="A46" s="273" t="s">
        <v>52</v>
      </c>
      <c r="C46" s="400">
        <v>7200000</v>
      </c>
      <c r="D46" s="400"/>
      <c r="E46" s="400">
        <v>48453973200</v>
      </c>
      <c r="F46" s="400"/>
      <c r="G46" s="400">
        <v>46163682000</v>
      </c>
      <c r="H46" s="400"/>
      <c r="I46" s="400">
        <v>2290291200</v>
      </c>
      <c r="J46" s="400"/>
      <c r="K46" s="400">
        <v>7200000</v>
      </c>
      <c r="L46" s="400"/>
      <c r="M46" s="400">
        <v>48453973200</v>
      </c>
      <c r="N46" s="400"/>
      <c r="O46" s="400">
        <v>22444819440</v>
      </c>
      <c r="P46" s="400"/>
      <c r="Q46" s="400">
        <v>26009153760</v>
      </c>
    </row>
    <row r="47" spans="1:17" ht="18.75">
      <c r="A47" s="274" t="s">
        <v>53</v>
      </c>
      <c r="C47" s="400">
        <v>28000000</v>
      </c>
      <c r="D47" s="400"/>
      <c r="E47" s="400">
        <v>194277132000</v>
      </c>
      <c r="F47" s="400"/>
      <c r="G47" s="400">
        <v>220162052960</v>
      </c>
      <c r="H47" s="400"/>
      <c r="I47" s="400">
        <v>-25884920960</v>
      </c>
      <c r="J47" s="400"/>
      <c r="K47" s="400">
        <v>28000000</v>
      </c>
      <c r="L47" s="400"/>
      <c r="M47" s="400">
        <v>194277132000</v>
      </c>
      <c r="N47" s="400"/>
      <c r="O47" s="400">
        <v>180020789541</v>
      </c>
      <c r="P47" s="400"/>
      <c r="Q47" s="400">
        <v>14256342459</v>
      </c>
    </row>
    <row r="48" spans="1:17" ht="18.75">
      <c r="A48" s="275" t="s">
        <v>54</v>
      </c>
      <c r="C48" s="400">
        <v>0</v>
      </c>
      <c r="D48" s="400"/>
      <c r="E48" s="400">
        <v>0</v>
      </c>
      <c r="F48" s="400"/>
      <c r="G48" s="400">
        <v>47961316839</v>
      </c>
      <c r="H48" s="400"/>
      <c r="I48" s="400">
        <v>-47961316839</v>
      </c>
      <c r="J48" s="400"/>
      <c r="K48" s="400">
        <v>0</v>
      </c>
      <c r="L48" s="400"/>
      <c r="M48" s="400">
        <v>0</v>
      </c>
      <c r="N48" s="400"/>
      <c r="O48" s="400">
        <v>0</v>
      </c>
      <c r="P48" s="400"/>
      <c r="Q48" s="400">
        <v>0</v>
      </c>
    </row>
    <row r="49" spans="1:18" ht="18.75">
      <c r="A49" s="276" t="s">
        <v>55</v>
      </c>
      <c r="C49" s="400">
        <v>786522</v>
      </c>
      <c r="D49" s="400"/>
      <c r="E49" s="400">
        <v>10656509106</v>
      </c>
      <c r="F49" s="400"/>
      <c r="G49" s="400">
        <v>10238883343</v>
      </c>
      <c r="H49" s="400"/>
      <c r="I49" s="400">
        <v>417625763</v>
      </c>
      <c r="J49" s="400"/>
      <c r="K49" s="400">
        <v>786522</v>
      </c>
      <c r="L49" s="400"/>
      <c r="M49" s="400">
        <v>10656509106</v>
      </c>
      <c r="N49" s="400"/>
      <c r="O49" s="400">
        <v>10238883343</v>
      </c>
      <c r="P49" s="400"/>
      <c r="Q49" s="400">
        <v>417625763</v>
      </c>
    </row>
    <row r="50" spans="1:18" ht="18.75">
      <c r="A50" s="277" t="s">
        <v>56</v>
      </c>
      <c r="C50" s="400">
        <v>3032427</v>
      </c>
      <c r="D50" s="400"/>
      <c r="E50" s="400">
        <v>83679301488</v>
      </c>
      <c r="F50" s="400"/>
      <c r="G50" s="400">
        <v>83408006922</v>
      </c>
      <c r="H50" s="400"/>
      <c r="I50" s="400">
        <v>271294566</v>
      </c>
      <c r="J50" s="400"/>
      <c r="K50" s="400">
        <v>3032427</v>
      </c>
      <c r="L50" s="400"/>
      <c r="M50" s="400">
        <v>83679301488</v>
      </c>
      <c r="N50" s="400"/>
      <c r="O50" s="400">
        <v>52871604480</v>
      </c>
      <c r="P50" s="400"/>
      <c r="Q50" s="400">
        <v>30807697008</v>
      </c>
    </row>
    <row r="51" spans="1:18" ht="18.75">
      <c r="A51" s="278" t="s">
        <v>57</v>
      </c>
      <c r="C51" s="400">
        <v>21696133</v>
      </c>
      <c r="D51" s="400"/>
      <c r="E51" s="400">
        <v>113226965295</v>
      </c>
      <c r="F51" s="400"/>
      <c r="G51" s="400">
        <v>128755234822</v>
      </c>
      <c r="H51" s="400"/>
      <c r="I51" s="400">
        <v>-15528269527</v>
      </c>
      <c r="J51" s="400"/>
      <c r="K51" s="400">
        <v>21696133</v>
      </c>
      <c r="L51" s="400"/>
      <c r="M51" s="400">
        <v>113226965295</v>
      </c>
      <c r="N51" s="400"/>
      <c r="O51" s="400">
        <v>64381932031</v>
      </c>
      <c r="P51" s="400"/>
      <c r="Q51" s="400">
        <v>48845033264</v>
      </c>
    </row>
    <row r="52" spans="1:18" ht="18.75">
      <c r="A52" s="279" t="s">
        <v>58</v>
      </c>
      <c r="C52" s="400">
        <v>2649000</v>
      </c>
      <c r="D52" s="400"/>
      <c r="E52" s="400">
        <v>91873689520</v>
      </c>
      <c r="F52" s="400"/>
      <c r="G52" s="400">
        <v>117054206178</v>
      </c>
      <c r="H52" s="400"/>
      <c r="I52" s="400">
        <v>-25180516658</v>
      </c>
      <c r="J52" s="400"/>
      <c r="K52" s="400">
        <v>2649000</v>
      </c>
      <c r="L52" s="400"/>
      <c r="M52" s="400">
        <v>91873689520</v>
      </c>
      <c r="N52" s="400"/>
      <c r="O52" s="400">
        <v>81261738567</v>
      </c>
      <c r="P52" s="400"/>
      <c r="Q52" s="400">
        <v>10611950953</v>
      </c>
    </row>
    <row r="53" spans="1:18" ht="18.75">
      <c r="A53" s="280" t="s">
        <v>59</v>
      </c>
      <c r="C53" s="400">
        <v>2009950</v>
      </c>
      <c r="D53" s="400"/>
      <c r="E53" s="400">
        <v>30529299386</v>
      </c>
      <c r="F53" s="400"/>
      <c r="G53" s="400">
        <v>38001784968</v>
      </c>
      <c r="H53" s="400"/>
      <c r="I53" s="400">
        <v>-7472485582</v>
      </c>
      <c r="J53" s="400"/>
      <c r="K53" s="400">
        <v>2009950</v>
      </c>
      <c r="L53" s="400"/>
      <c r="M53" s="400">
        <v>30529299386</v>
      </c>
      <c r="N53" s="400"/>
      <c r="O53" s="400">
        <v>39518702994</v>
      </c>
      <c r="P53" s="400"/>
      <c r="Q53" s="400">
        <v>-8989403608</v>
      </c>
    </row>
    <row r="54" spans="1:18" ht="18.75">
      <c r="A54" s="281" t="s">
        <v>60</v>
      </c>
      <c r="C54" s="400">
        <v>11288342</v>
      </c>
      <c r="D54" s="400"/>
      <c r="E54" s="400">
        <v>199849151062</v>
      </c>
      <c r="F54" s="400"/>
      <c r="G54" s="400">
        <v>223974680247</v>
      </c>
      <c r="H54" s="400"/>
      <c r="I54" s="400">
        <v>-24125529185</v>
      </c>
      <c r="J54" s="400"/>
      <c r="K54" s="400">
        <v>11288342</v>
      </c>
      <c r="L54" s="400"/>
      <c r="M54" s="400">
        <v>199849151062</v>
      </c>
      <c r="N54" s="400"/>
      <c r="O54" s="400">
        <v>116552953721</v>
      </c>
      <c r="P54" s="400"/>
      <c r="Q54" s="400">
        <v>83296197341</v>
      </c>
    </row>
    <row r="55" spans="1:18" ht="18.75">
      <c r="A55" s="282" t="s">
        <v>186</v>
      </c>
      <c r="C55" s="400">
        <v>0</v>
      </c>
      <c r="D55" s="400"/>
      <c r="E55" s="400">
        <v>0</v>
      </c>
      <c r="F55" s="400"/>
      <c r="G55" s="400">
        <v>0</v>
      </c>
      <c r="H55" s="400">
        <v>0</v>
      </c>
      <c r="I55" s="400">
        <v>0</v>
      </c>
      <c r="J55" s="400"/>
      <c r="K55" s="400">
        <v>0</v>
      </c>
      <c r="L55" s="400"/>
      <c r="M55" s="400">
        <v>0</v>
      </c>
      <c r="N55" s="400"/>
      <c r="O55" s="400">
        <v>-7066511040</v>
      </c>
      <c r="P55" s="400"/>
      <c r="Q55" s="400">
        <v>7066511040</v>
      </c>
    </row>
    <row r="56" spans="1:18" ht="18.75">
      <c r="A56" s="283" t="s">
        <v>61</v>
      </c>
      <c r="C56" s="400">
        <v>979543</v>
      </c>
      <c r="D56" s="400"/>
      <c r="E56" s="400">
        <v>24781039602</v>
      </c>
      <c r="F56" s="400"/>
      <c r="G56" s="400">
        <v>27056724824</v>
      </c>
      <c r="H56" s="400"/>
      <c r="I56" s="400">
        <v>-2275685222</v>
      </c>
      <c r="J56" s="400"/>
      <c r="K56" s="400">
        <v>979543</v>
      </c>
      <c r="L56" s="400"/>
      <c r="M56" s="400">
        <v>24781039602</v>
      </c>
      <c r="N56" s="400"/>
      <c r="O56" s="400">
        <v>22725351049</v>
      </c>
      <c r="P56" s="400"/>
      <c r="Q56" s="400">
        <v>2055688553</v>
      </c>
    </row>
    <row r="57" spans="1:18" ht="18.75">
      <c r="A57" s="284" t="s">
        <v>62</v>
      </c>
      <c r="C57" s="400">
        <v>634714</v>
      </c>
      <c r="D57" s="400"/>
      <c r="E57" s="400">
        <v>105271913816</v>
      </c>
      <c r="F57" s="400"/>
      <c r="G57" s="400">
        <v>118237678449</v>
      </c>
      <c r="H57" s="400"/>
      <c r="I57" s="400">
        <v>-12965764633</v>
      </c>
      <c r="J57" s="400"/>
      <c r="K57" s="400">
        <v>634714</v>
      </c>
      <c r="L57" s="400"/>
      <c r="M57" s="400">
        <v>105271913816</v>
      </c>
      <c r="N57" s="400"/>
      <c r="O57" s="400">
        <v>67864587150</v>
      </c>
      <c r="P57" s="400"/>
      <c r="Q57" s="400">
        <v>37407326666</v>
      </c>
    </row>
    <row r="58" spans="1:18" ht="18.75">
      <c r="A58" s="285" t="s">
        <v>63</v>
      </c>
      <c r="C58" s="400">
        <v>270226</v>
      </c>
      <c r="D58" s="400"/>
      <c r="E58" s="400">
        <v>3988979606</v>
      </c>
      <c r="F58" s="400"/>
      <c r="G58" s="400">
        <v>5008661622</v>
      </c>
      <c r="H58" s="400"/>
      <c r="I58" s="400">
        <v>-1019682016</v>
      </c>
      <c r="J58" s="400"/>
      <c r="K58" s="400">
        <v>270226</v>
      </c>
      <c r="L58" s="400"/>
      <c r="M58" s="400">
        <v>3988979606</v>
      </c>
      <c r="N58" s="400"/>
      <c r="O58" s="400">
        <v>4589065064</v>
      </c>
      <c r="P58" s="400"/>
      <c r="Q58" s="400">
        <v>-600085458</v>
      </c>
    </row>
    <row r="59" spans="1:18" ht="18.75">
      <c r="A59" s="286" t="s">
        <v>64</v>
      </c>
      <c r="C59" s="400">
        <v>1123919</v>
      </c>
      <c r="D59" s="400"/>
      <c r="E59" s="400">
        <v>43292727676</v>
      </c>
      <c r="F59" s="400"/>
      <c r="G59" s="400">
        <v>50148811589</v>
      </c>
      <c r="H59" s="400"/>
      <c r="I59" s="400">
        <v>-6856083913</v>
      </c>
      <c r="J59" s="400"/>
      <c r="K59" s="400">
        <v>1123919</v>
      </c>
      <c r="L59" s="400"/>
      <c r="M59" s="400">
        <v>43292727676</v>
      </c>
      <c r="N59" s="400"/>
      <c r="O59" s="400">
        <v>50148811589</v>
      </c>
      <c r="P59" s="400"/>
      <c r="Q59" s="400">
        <v>-6856083913</v>
      </c>
    </row>
    <row r="60" spans="1:18" ht="30">
      <c r="A60" s="287" t="s">
        <v>65</v>
      </c>
      <c r="C60" s="400">
        <v>1073224</v>
      </c>
      <c r="D60" s="400"/>
      <c r="E60" s="400">
        <v>34565561477</v>
      </c>
      <c r="F60" s="400"/>
      <c r="G60" s="400">
        <v>35952451290</v>
      </c>
      <c r="H60" s="400"/>
      <c r="I60" s="400">
        <v>-1386889813</v>
      </c>
      <c r="J60" s="400"/>
      <c r="K60" s="400">
        <v>1073224</v>
      </c>
      <c r="L60" s="400"/>
      <c r="M60" s="400">
        <v>34565561477</v>
      </c>
      <c r="N60" s="400"/>
      <c r="O60" s="400">
        <v>36903711131</v>
      </c>
      <c r="P60" s="400"/>
      <c r="Q60" s="400">
        <v>-2338149654</v>
      </c>
    </row>
    <row r="61" spans="1:18" ht="18.75">
      <c r="A61" s="288" t="s">
        <v>66</v>
      </c>
      <c r="C61" s="400">
        <v>2097337</v>
      </c>
      <c r="D61" s="400"/>
      <c r="E61" s="400">
        <v>23579742225</v>
      </c>
      <c r="F61" s="400"/>
      <c r="G61" s="400">
        <v>26832120463</v>
      </c>
      <c r="H61" s="400"/>
      <c r="I61" s="400">
        <v>-3252378238</v>
      </c>
      <c r="J61" s="400"/>
      <c r="K61" s="400">
        <v>2097337</v>
      </c>
      <c r="L61" s="400"/>
      <c r="M61" s="400">
        <v>23579742225</v>
      </c>
      <c r="N61" s="400"/>
      <c r="O61" s="400">
        <v>17800331287</v>
      </c>
      <c r="P61" s="400"/>
      <c r="Q61" s="400">
        <v>5779410938</v>
      </c>
    </row>
    <row r="62" spans="1:18" ht="19.5" thickBot="1">
      <c r="A62" s="289" t="s">
        <v>67</v>
      </c>
      <c r="C62" s="400"/>
      <c r="D62" s="400"/>
      <c r="E62" s="405">
        <f>SUM(E9:$E$61)</f>
        <v>3214823005936</v>
      </c>
      <c r="F62" s="400"/>
      <c r="G62" s="405">
        <f>SUM(G9:$G$61)</f>
        <v>3630789594573</v>
      </c>
      <c r="H62" s="400"/>
      <c r="I62" s="405">
        <f>SUM(I9:$I$61)</f>
        <v>-415966588637</v>
      </c>
      <c r="J62" s="400"/>
      <c r="K62" s="400"/>
      <c r="L62" s="400"/>
      <c r="M62" s="405">
        <f>SUM(M9:$M$61)</f>
        <v>3214823005936</v>
      </c>
      <c r="N62" s="400"/>
      <c r="O62" s="405">
        <f>SUM(O9:$O$61)</f>
        <v>2314557282544</v>
      </c>
      <c r="P62" s="400"/>
      <c r="Q62" s="405">
        <f>SUM(Q9:$Q$61)</f>
        <v>900265723392</v>
      </c>
    </row>
    <row r="63" spans="1:18" ht="15.75" thickTop="1">
      <c r="C63" s="415"/>
      <c r="E63" s="290"/>
      <c r="G63" s="291"/>
      <c r="I63" s="292"/>
      <c r="K63" s="416"/>
      <c r="M63" s="293"/>
      <c r="O63" s="294"/>
      <c r="Q63" s="295"/>
      <c r="R63" s="409"/>
    </row>
    <row r="64" spans="1:18">
      <c r="E64" s="409"/>
      <c r="I64" s="408"/>
      <c r="O64" s="412"/>
    </row>
    <row r="65" spans="1:17">
      <c r="A65" s="488" t="s">
        <v>183</v>
      </c>
      <c r="B65" s="480"/>
      <c r="C65" s="480"/>
      <c r="D65" s="480"/>
      <c r="E65" s="480"/>
      <c r="F65" s="480"/>
      <c r="G65" s="480"/>
      <c r="H65" s="480"/>
      <c r="I65" s="480"/>
      <c r="J65" s="480"/>
      <c r="K65" s="480"/>
      <c r="L65" s="480"/>
      <c r="M65" s="480"/>
      <c r="N65" s="480"/>
      <c r="O65" s="480"/>
      <c r="P65" s="480"/>
      <c r="Q65" s="481"/>
    </row>
  </sheetData>
  <mergeCells count="7">
    <mergeCell ref="A65:Q6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4"/>
  <sheetViews>
    <sheetView rightToLeft="1" workbookViewId="0">
      <selection activeCell="S82" sqref="S82"/>
    </sheetView>
  </sheetViews>
  <sheetFormatPr defaultRowHeight="18"/>
  <cols>
    <col min="1" max="1" width="20.7109375" bestFit="1" customWidth="1"/>
    <col min="2" max="2" width="1.42578125" customWidth="1"/>
    <col min="3" max="3" width="15.42578125" bestFit="1" customWidth="1"/>
    <col min="4" max="4" width="1.42578125" customWidth="1"/>
    <col min="5" max="5" width="17.28515625" bestFit="1" customWidth="1"/>
    <col min="6" max="6" width="1.42578125" customWidth="1"/>
    <col min="7" max="7" width="16.42578125" bestFit="1" customWidth="1"/>
    <col min="8" max="8" width="1.42578125" customWidth="1"/>
    <col min="9" max="9" width="17.5703125" bestFit="1" customWidth="1"/>
    <col min="10" max="10" width="1.42578125" customWidth="1"/>
    <col min="11" max="11" width="10.5703125" style="410" bestFit="1" customWidth="1"/>
    <col min="12" max="12" width="1.42578125" customWidth="1"/>
    <col min="13" max="13" width="16.7109375" bestFit="1" customWidth="1"/>
    <col min="14" max="14" width="1.42578125" customWidth="1"/>
    <col min="15" max="15" width="16.7109375" bestFit="1" customWidth="1"/>
    <col min="16" max="16" width="1.42578125" customWidth="1"/>
    <col min="17" max="17" width="16.140625" bestFit="1" customWidth="1"/>
    <col min="18" max="18" width="1.42578125" customWidth="1"/>
    <col min="19" max="19" width="18.28515625" bestFit="1" customWidth="1"/>
    <col min="20" max="20" width="1.42578125" customWidth="1"/>
    <col min="21" max="21" width="10.7109375" style="402" customWidth="1"/>
    <col min="22" max="22" width="15.5703125" bestFit="1" customWidth="1"/>
    <col min="23" max="23" width="16.42578125" bestFit="1" customWidth="1"/>
  </cols>
  <sheetData>
    <row r="1" spans="1:23" ht="20.100000000000001" customHeight="1">
      <c r="A1" s="495" t="s">
        <v>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</row>
    <row r="2" spans="1:23" ht="20.100000000000001" customHeight="1">
      <c r="A2" s="496" t="s">
        <v>101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</row>
    <row r="3" spans="1:23" ht="20.100000000000001" customHeight="1">
      <c r="A3" s="497" t="s">
        <v>2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</row>
    <row r="5" spans="1:23" ht="15.75">
      <c r="A5" s="498" t="s">
        <v>187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</row>
    <row r="7" spans="1:23" ht="15.75">
      <c r="C7" s="499" t="s">
        <v>117</v>
      </c>
      <c r="D7" s="440"/>
      <c r="E7" s="440"/>
      <c r="F7" s="440"/>
      <c r="G7" s="440"/>
      <c r="H7" s="440"/>
      <c r="I7" s="440"/>
      <c r="J7" s="440"/>
      <c r="K7" s="440"/>
      <c r="M7" s="500" t="s">
        <v>7</v>
      </c>
      <c r="N7" s="440"/>
      <c r="O7" s="440"/>
      <c r="P7" s="440"/>
      <c r="Q7" s="440"/>
      <c r="R7" s="440"/>
      <c r="S7" s="440"/>
      <c r="T7" s="440"/>
      <c r="U7" s="440"/>
    </row>
    <row r="8" spans="1:23" ht="42">
      <c r="A8" s="296" t="s">
        <v>188</v>
      </c>
      <c r="C8" s="297" t="s">
        <v>115</v>
      </c>
      <c r="E8" s="298" t="s">
        <v>189</v>
      </c>
      <c r="G8" s="299" t="s">
        <v>190</v>
      </c>
      <c r="I8" s="300" t="s">
        <v>191</v>
      </c>
      <c r="K8" s="423" t="s">
        <v>192</v>
      </c>
      <c r="M8" s="301" t="s">
        <v>115</v>
      </c>
      <c r="O8" s="302" t="s">
        <v>189</v>
      </c>
      <c r="Q8" s="303" t="s">
        <v>190</v>
      </c>
      <c r="S8" s="304" t="s">
        <v>191</v>
      </c>
      <c r="U8" s="411" t="s">
        <v>192</v>
      </c>
      <c r="V8" s="425"/>
      <c r="W8" s="425"/>
    </row>
    <row r="9" spans="1:23" ht="18.75">
      <c r="A9" s="305" t="s">
        <v>17</v>
      </c>
      <c r="C9" s="400">
        <v>0</v>
      </c>
      <c r="D9" s="400"/>
      <c r="E9" s="400">
        <v>-6609039419</v>
      </c>
      <c r="F9" s="400"/>
      <c r="G9" s="400">
        <v>0</v>
      </c>
      <c r="H9" s="400"/>
      <c r="I9" s="400">
        <v>-6609039419</v>
      </c>
      <c r="J9" s="400"/>
      <c r="K9" s="401">
        <v>2.2237794383890119E-2</v>
      </c>
      <c r="L9" s="400"/>
      <c r="M9" s="400">
        <v>9627821000</v>
      </c>
      <c r="N9" s="400"/>
      <c r="O9" s="400">
        <v>6049609583</v>
      </c>
      <c r="P9" s="400"/>
      <c r="Q9" s="400">
        <v>23682419970</v>
      </c>
      <c r="R9" s="400"/>
      <c r="S9" s="400">
        <v>39359850553</v>
      </c>
      <c r="U9" s="401">
        <v>2.0832095811075729E-2</v>
      </c>
      <c r="V9" s="410"/>
      <c r="W9" s="410"/>
    </row>
    <row r="10" spans="1:23" ht="18.75">
      <c r="A10" s="306" t="s">
        <v>18</v>
      </c>
      <c r="C10" s="400">
        <v>0</v>
      </c>
      <c r="D10" s="400"/>
      <c r="E10" s="400">
        <v>1259503576</v>
      </c>
      <c r="F10" s="400"/>
      <c r="G10" s="400">
        <v>0</v>
      </c>
      <c r="H10" s="400"/>
      <c r="I10" s="400">
        <v>1259503576</v>
      </c>
      <c r="J10" s="400"/>
      <c r="K10" s="401">
        <v>-4.2379201837322742E-3</v>
      </c>
      <c r="L10" s="400"/>
      <c r="M10" s="400">
        <v>0</v>
      </c>
      <c r="N10" s="400"/>
      <c r="O10" s="400">
        <v>1259503576</v>
      </c>
      <c r="P10" s="400"/>
      <c r="Q10" s="400">
        <v>0</v>
      </c>
      <c r="R10" s="400"/>
      <c r="S10" s="400">
        <v>1259503576</v>
      </c>
      <c r="U10" s="401">
        <v>6.6662090432212373E-4</v>
      </c>
      <c r="V10" s="410"/>
      <c r="W10" s="410"/>
    </row>
    <row r="11" spans="1:23" ht="18.75">
      <c r="A11" s="307" t="s">
        <v>193</v>
      </c>
      <c r="C11" s="400">
        <v>0</v>
      </c>
      <c r="D11" s="400"/>
      <c r="E11" s="400">
        <v>24276732715</v>
      </c>
      <c r="F11" s="400"/>
      <c r="G11" s="400">
        <v>0</v>
      </c>
      <c r="H11" s="400"/>
      <c r="I11" s="400">
        <v>24276732715</v>
      </c>
      <c r="J11" s="400"/>
      <c r="K11" s="401">
        <v>-8.1685242923019777E-2</v>
      </c>
      <c r="L11" s="400"/>
      <c r="M11" s="400">
        <v>0</v>
      </c>
      <c r="N11" s="400"/>
      <c r="O11" s="400">
        <v>113764261557</v>
      </c>
      <c r="P11" s="400"/>
      <c r="Q11" s="400">
        <v>52331447632</v>
      </c>
      <c r="R11" s="400"/>
      <c r="S11" s="400">
        <v>166095709189</v>
      </c>
      <c r="U11" s="401">
        <v>8.7909930526148553E-2</v>
      </c>
      <c r="V11" s="410"/>
      <c r="W11" s="410"/>
    </row>
    <row r="12" spans="1:23" ht="18.75">
      <c r="A12" s="308" t="s">
        <v>194</v>
      </c>
      <c r="C12" s="400">
        <v>1800000000</v>
      </c>
      <c r="D12" s="400"/>
      <c r="E12" s="400">
        <v>-4323998413</v>
      </c>
      <c r="F12" s="400"/>
      <c r="G12" s="400">
        <v>0</v>
      </c>
      <c r="H12" s="400"/>
      <c r="I12" s="400">
        <v>-2523998413</v>
      </c>
      <c r="J12" s="400"/>
      <c r="K12" s="401">
        <v>8.492634734814701E-3</v>
      </c>
      <c r="L12" s="400"/>
      <c r="M12" s="400">
        <v>1800000000</v>
      </c>
      <c r="N12" s="400"/>
      <c r="O12" s="400">
        <v>2440588225</v>
      </c>
      <c r="P12" s="400"/>
      <c r="Q12" s="400">
        <v>0</v>
      </c>
      <c r="R12" s="400"/>
      <c r="S12" s="400">
        <v>4240588225</v>
      </c>
      <c r="U12" s="401">
        <v>2.2444277342863611E-3</v>
      </c>
      <c r="V12" s="410"/>
      <c r="W12" s="410"/>
    </row>
    <row r="13" spans="1:23" ht="18.75">
      <c r="A13" s="309" t="s">
        <v>21</v>
      </c>
      <c r="C13" s="400">
        <v>0</v>
      </c>
      <c r="D13" s="400"/>
      <c r="E13" s="400">
        <v>481750</v>
      </c>
      <c r="F13" s="400"/>
      <c r="G13" s="400">
        <v>0</v>
      </c>
      <c r="H13" s="400"/>
      <c r="I13" s="400">
        <v>481750</v>
      </c>
      <c r="J13" s="400"/>
      <c r="K13" s="401">
        <v>-1.6209704262983554E-6</v>
      </c>
      <c r="L13" s="400"/>
      <c r="M13" s="400">
        <v>0</v>
      </c>
      <c r="N13" s="400"/>
      <c r="O13" s="400">
        <v>0</v>
      </c>
      <c r="P13" s="400"/>
      <c r="Q13" s="400">
        <v>0</v>
      </c>
      <c r="R13" s="400"/>
      <c r="S13" s="400">
        <v>0</v>
      </c>
      <c r="U13" s="401">
        <v>0</v>
      </c>
      <c r="V13" s="410"/>
      <c r="W13" s="410"/>
    </row>
    <row r="14" spans="1:23" ht="18.75">
      <c r="A14" s="310" t="s">
        <v>21</v>
      </c>
      <c r="C14" s="400">
        <v>0</v>
      </c>
      <c r="D14" s="400"/>
      <c r="E14" s="400">
        <v>-481750</v>
      </c>
      <c r="F14" s="400"/>
      <c r="G14" s="400">
        <v>0</v>
      </c>
      <c r="H14" s="400"/>
      <c r="I14" s="400">
        <v>-481750</v>
      </c>
      <c r="J14" s="400"/>
      <c r="K14" s="401">
        <v>1.6209704262983554E-6</v>
      </c>
      <c r="L14" s="400"/>
      <c r="M14" s="400">
        <v>0</v>
      </c>
      <c r="N14" s="400"/>
      <c r="O14" s="400">
        <v>-481750</v>
      </c>
      <c r="P14" s="400"/>
      <c r="Q14" s="400">
        <v>0</v>
      </c>
      <c r="R14" s="400"/>
      <c r="S14" s="400">
        <v>-481750</v>
      </c>
      <c r="U14" s="401">
        <v>-2.5497714081693334E-7</v>
      </c>
      <c r="V14" s="410"/>
      <c r="W14" s="410"/>
    </row>
    <row r="15" spans="1:23" ht="18.75">
      <c r="A15" s="311" t="s">
        <v>23</v>
      </c>
      <c r="C15" s="400">
        <v>0</v>
      </c>
      <c r="D15" s="400"/>
      <c r="E15" s="400">
        <v>-3345972300</v>
      </c>
      <c r="F15" s="400"/>
      <c r="G15" s="400">
        <v>0</v>
      </c>
      <c r="H15" s="400"/>
      <c r="I15" s="400">
        <v>-3345972300</v>
      </c>
      <c r="J15" s="400"/>
      <c r="K15" s="401">
        <v>1.1258374977713521E-2</v>
      </c>
      <c r="L15" s="400"/>
      <c r="M15" s="400">
        <v>0</v>
      </c>
      <c r="N15" s="400"/>
      <c r="O15" s="400">
        <v>-7270924578</v>
      </c>
      <c r="P15" s="400"/>
      <c r="Q15" s="400">
        <v>-571435663</v>
      </c>
      <c r="R15" s="400"/>
      <c r="S15" s="400">
        <v>-7842360241</v>
      </c>
      <c r="U15" s="401">
        <v>-4.1507474655040509E-3</v>
      </c>
      <c r="V15" s="410"/>
      <c r="W15" s="410"/>
    </row>
    <row r="16" spans="1:23" ht="30">
      <c r="A16" s="312" t="s">
        <v>24</v>
      </c>
      <c r="C16" s="400">
        <v>3653204800</v>
      </c>
      <c r="D16" s="400"/>
      <c r="E16" s="400">
        <v>-9013822932</v>
      </c>
      <c r="F16" s="400"/>
      <c r="G16" s="400">
        <v>0</v>
      </c>
      <c r="H16" s="400"/>
      <c r="I16" s="400">
        <v>-5360618132</v>
      </c>
      <c r="J16" s="400"/>
      <c r="K16" s="401">
        <v>1.8037163380696903E-2</v>
      </c>
      <c r="L16" s="400"/>
      <c r="M16" s="400">
        <v>3653204800</v>
      </c>
      <c r="N16" s="400"/>
      <c r="O16" s="400">
        <v>-2663500308</v>
      </c>
      <c r="P16" s="400"/>
      <c r="Q16" s="400">
        <v>0</v>
      </c>
      <c r="R16" s="400"/>
      <c r="S16" s="400">
        <v>989704492</v>
      </c>
      <c r="U16" s="401">
        <v>5.238236048237374E-4</v>
      </c>
      <c r="V16" s="410"/>
      <c r="W16" s="410"/>
    </row>
    <row r="17" spans="1:23" ht="18.75">
      <c r="A17" s="313" t="s">
        <v>25</v>
      </c>
      <c r="C17" s="400">
        <v>0</v>
      </c>
      <c r="D17" s="400"/>
      <c r="E17" s="400">
        <v>-8504738416</v>
      </c>
      <c r="F17" s="400"/>
      <c r="G17" s="400">
        <v>0</v>
      </c>
      <c r="H17" s="400"/>
      <c r="I17" s="400">
        <v>-8504738416</v>
      </c>
      <c r="J17" s="400"/>
      <c r="K17" s="401">
        <v>2.8616355901898326E-2</v>
      </c>
      <c r="L17" s="400"/>
      <c r="M17" s="400">
        <v>7436829450</v>
      </c>
      <c r="N17" s="400"/>
      <c r="O17" s="400">
        <v>48477008966</v>
      </c>
      <c r="P17" s="400"/>
      <c r="Q17" s="400">
        <v>0</v>
      </c>
      <c r="R17" s="400"/>
      <c r="S17" s="400">
        <v>55913838416</v>
      </c>
      <c r="U17" s="401">
        <v>2.9593670267590431E-2</v>
      </c>
      <c r="V17" s="410"/>
      <c r="W17" s="410"/>
    </row>
    <row r="18" spans="1:23" ht="18.75">
      <c r="A18" s="314" t="s">
        <v>195</v>
      </c>
      <c r="C18" s="400">
        <v>0</v>
      </c>
      <c r="D18" s="400"/>
      <c r="E18" s="400">
        <v>1742623620</v>
      </c>
      <c r="F18" s="400"/>
      <c r="G18" s="400">
        <v>0</v>
      </c>
      <c r="H18" s="400"/>
      <c r="I18" s="400">
        <v>1742623620</v>
      </c>
      <c r="J18" s="400"/>
      <c r="K18" s="401">
        <v>-5.8635004715910394E-3</v>
      </c>
      <c r="L18" s="400"/>
      <c r="M18" s="400">
        <v>0</v>
      </c>
      <c r="N18" s="400"/>
      <c r="O18" s="400">
        <v>1742623620</v>
      </c>
      <c r="P18" s="400"/>
      <c r="Q18" s="400">
        <v>0</v>
      </c>
      <c r="R18" s="400"/>
      <c r="S18" s="400">
        <v>1742623620</v>
      </c>
      <c r="U18" s="401">
        <v>9.2232317207608543E-4</v>
      </c>
      <c r="V18" s="410"/>
      <c r="W18" s="410"/>
    </row>
    <row r="19" spans="1:23" ht="18.75">
      <c r="A19" s="315" t="s">
        <v>27</v>
      </c>
      <c r="C19" s="400">
        <v>0</v>
      </c>
      <c r="D19" s="400"/>
      <c r="E19" s="400">
        <v>2952328500</v>
      </c>
      <c r="F19" s="400"/>
      <c r="G19" s="400">
        <v>0</v>
      </c>
      <c r="H19" s="400"/>
      <c r="I19" s="400">
        <v>2952328500</v>
      </c>
      <c r="J19" s="400"/>
      <c r="K19" s="401">
        <v>-9.9338602744531053E-3</v>
      </c>
      <c r="L19" s="400"/>
      <c r="M19" s="400">
        <v>0</v>
      </c>
      <c r="N19" s="400"/>
      <c r="O19" s="400">
        <v>18409806000</v>
      </c>
      <c r="P19" s="400"/>
      <c r="Q19" s="400">
        <v>0</v>
      </c>
      <c r="R19" s="400"/>
      <c r="S19" s="400">
        <v>18409806000</v>
      </c>
      <c r="U19" s="401">
        <v>9.7438084003620643E-3</v>
      </c>
      <c r="V19" s="410"/>
      <c r="W19" s="410"/>
    </row>
    <row r="20" spans="1:23" ht="18.75">
      <c r="A20" s="316" t="s">
        <v>28</v>
      </c>
      <c r="C20" s="400">
        <v>0</v>
      </c>
      <c r="D20" s="400"/>
      <c r="E20" s="400">
        <v>-8514799832</v>
      </c>
      <c r="F20" s="400"/>
      <c r="G20" s="400">
        <v>0</v>
      </c>
      <c r="H20" s="400"/>
      <c r="I20" s="400">
        <v>-8514799832</v>
      </c>
      <c r="J20" s="400"/>
      <c r="K20" s="401">
        <v>2.86502100955313E-2</v>
      </c>
      <c r="L20" s="400"/>
      <c r="M20" s="400">
        <v>0</v>
      </c>
      <c r="N20" s="400"/>
      <c r="O20" s="400">
        <v>-13539125311</v>
      </c>
      <c r="P20" s="400"/>
      <c r="Q20" s="400">
        <v>61043002</v>
      </c>
      <c r="R20" s="400"/>
      <c r="S20" s="400">
        <v>-13478082309</v>
      </c>
      <c r="U20" s="401">
        <v>-7.1335815066821198E-3</v>
      </c>
      <c r="V20" s="410"/>
      <c r="W20" s="410"/>
    </row>
    <row r="21" spans="1:23" ht="18.75">
      <c r="A21" s="317" t="s">
        <v>29</v>
      </c>
      <c r="C21" s="400">
        <v>0</v>
      </c>
      <c r="D21" s="400"/>
      <c r="E21" s="400">
        <v>-6454404748</v>
      </c>
      <c r="F21" s="400"/>
      <c r="G21" s="400">
        <v>864142583</v>
      </c>
      <c r="H21" s="400"/>
      <c r="I21" s="400">
        <v>-5590262165</v>
      </c>
      <c r="J21" s="400"/>
      <c r="K21" s="401">
        <v>1.8809859148354161E-2</v>
      </c>
      <c r="L21" s="400"/>
      <c r="M21" s="400">
        <v>0</v>
      </c>
      <c r="N21" s="400"/>
      <c r="O21" s="400">
        <v>13634831395</v>
      </c>
      <c r="P21" s="400"/>
      <c r="Q21" s="400">
        <v>864142583</v>
      </c>
      <c r="R21" s="400"/>
      <c r="S21" s="400">
        <v>14498973978</v>
      </c>
      <c r="U21" s="401">
        <v>7.6739116340208786E-3</v>
      </c>
      <c r="V21" s="410"/>
      <c r="W21" s="410"/>
    </row>
    <row r="22" spans="1:23" ht="18.75">
      <c r="A22" s="318" t="s">
        <v>30</v>
      </c>
      <c r="C22" s="400">
        <v>0</v>
      </c>
      <c r="D22" s="400"/>
      <c r="E22" s="400">
        <v>-9000137708</v>
      </c>
      <c r="F22" s="400"/>
      <c r="G22" s="400">
        <v>0</v>
      </c>
      <c r="H22" s="400"/>
      <c r="I22" s="400">
        <v>-9000137708</v>
      </c>
      <c r="J22" s="400"/>
      <c r="K22" s="401">
        <v>3.0283252843343357E-2</v>
      </c>
      <c r="L22" s="400"/>
      <c r="M22" s="400">
        <v>0</v>
      </c>
      <c r="N22" s="400"/>
      <c r="O22" s="400">
        <v>-2726612314</v>
      </c>
      <c r="P22" s="400"/>
      <c r="Q22" s="400">
        <v>0</v>
      </c>
      <c r="R22" s="400"/>
      <c r="S22" s="400">
        <v>-2726612314</v>
      </c>
      <c r="U22" s="401">
        <v>-1.443121560850986E-3</v>
      </c>
      <c r="V22" s="410"/>
      <c r="W22" s="410"/>
    </row>
    <row r="23" spans="1:23" ht="18.75">
      <c r="A23" s="319" t="s">
        <v>32</v>
      </c>
      <c r="C23" s="400">
        <v>0</v>
      </c>
      <c r="D23" s="400"/>
      <c r="E23" s="400">
        <v>-95818476530</v>
      </c>
      <c r="F23" s="400"/>
      <c r="G23" s="400">
        <v>35269993448</v>
      </c>
      <c r="H23" s="400"/>
      <c r="I23" s="400">
        <v>-60548483082</v>
      </c>
      <c r="J23" s="400"/>
      <c r="K23" s="401">
        <v>0.20373077412174009</v>
      </c>
      <c r="L23" s="400"/>
      <c r="M23" s="400">
        <v>0</v>
      </c>
      <c r="N23" s="400"/>
      <c r="O23" s="400">
        <v>150268352599</v>
      </c>
      <c r="P23" s="400"/>
      <c r="Q23" s="400">
        <v>35269993448</v>
      </c>
      <c r="R23" s="400"/>
      <c r="S23" s="400">
        <v>185538346047</v>
      </c>
      <c r="U23" s="401">
        <v>9.82003881410832E-2</v>
      </c>
      <c r="V23" s="410"/>
      <c r="W23" s="410"/>
    </row>
    <row r="24" spans="1:23" ht="18.75">
      <c r="A24" s="320" t="s">
        <v>34</v>
      </c>
      <c r="C24" s="400">
        <v>0</v>
      </c>
      <c r="D24" s="400"/>
      <c r="E24" s="400">
        <v>-19556600769</v>
      </c>
      <c r="F24" s="400"/>
      <c r="G24" s="400">
        <v>0</v>
      </c>
      <c r="H24" s="400"/>
      <c r="I24" s="400">
        <v>-19556600769</v>
      </c>
      <c r="J24" s="400"/>
      <c r="K24" s="401">
        <v>6.580315824695937E-2</v>
      </c>
      <c r="L24" s="400"/>
      <c r="M24" s="400">
        <v>20124507000</v>
      </c>
      <c r="N24" s="400"/>
      <c r="O24" s="400">
        <v>64999324545</v>
      </c>
      <c r="P24" s="400"/>
      <c r="Q24" s="400">
        <v>73253256188</v>
      </c>
      <c r="R24" s="400"/>
      <c r="S24" s="400">
        <v>158377087733</v>
      </c>
      <c r="U24" s="401">
        <v>8.3824674625994702E-2</v>
      </c>
      <c r="V24" s="410"/>
      <c r="W24" s="410"/>
    </row>
    <row r="25" spans="1:23" ht="18.75">
      <c r="A25" s="321" t="s">
        <v>35</v>
      </c>
      <c r="C25" s="400">
        <v>0</v>
      </c>
      <c r="D25" s="400"/>
      <c r="E25" s="400">
        <v>-731620800</v>
      </c>
      <c r="F25" s="400"/>
      <c r="G25" s="400">
        <v>0</v>
      </c>
      <c r="H25" s="400"/>
      <c r="I25" s="400">
        <v>-731620800</v>
      </c>
      <c r="J25" s="400"/>
      <c r="K25" s="401">
        <v>2.4617242969688508E-3</v>
      </c>
      <c r="L25" s="400"/>
      <c r="M25" s="400">
        <v>832986000</v>
      </c>
      <c r="N25" s="400"/>
      <c r="O25" s="400">
        <v>5150717801</v>
      </c>
      <c r="P25" s="400"/>
      <c r="Q25" s="400">
        <v>19755750718</v>
      </c>
      <c r="R25" s="400"/>
      <c r="S25" s="400">
        <v>25739454519</v>
      </c>
      <c r="U25" s="401">
        <v>1.3623191529718972E-2</v>
      </c>
      <c r="V25" s="410"/>
      <c r="W25" s="410"/>
    </row>
    <row r="26" spans="1:23" ht="18.75">
      <c r="A26" s="322" t="s">
        <v>37</v>
      </c>
      <c r="C26" s="400">
        <v>0</v>
      </c>
      <c r="D26" s="400"/>
      <c r="E26" s="400">
        <v>-4038328125</v>
      </c>
      <c r="F26" s="400"/>
      <c r="G26" s="400">
        <v>0</v>
      </c>
      <c r="H26" s="400"/>
      <c r="I26" s="400">
        <v>-4038328125</v>
      </c>
      <c r="J26" s="400"/>
      <c r="K26" s="401">
        <v>1.3587982277766244E-2</v>
      </c>
      <c r="L26" s="400"/>
      <c r="M26" s="400">
        <v>10531250000</v>
      </c>
      <c r="N26" s="400"/>
      <c r="O26" s="400">
        <v>23126339215</v>
      </c>
      <c r="P26" s="400"/>
      <c r="Q26" s="400">
        <v>0</v>
      </c>
      <c r="R26" s="400"/>
      <c r="S26" s="400">
        <v>33657589215</v>
      </c>
      <c r="U26" s="401">
        <v>1.7814044348378934E-2</v>
      </c>
      <c r="V26" s="410"/>
      <c r="W26" s="410"/>
    </row>
    <row r="27" spans="1:23" ht="18.75">
      <c r="A27" s="323" t="s">
        <v>38</v>
      </c>
      <c r="C27" s="400">
        <v>0</v>
      </c>
      <c r="D27" s="400"/>
      <c r="E27" s="400">
        <v>-2056946692</v>
      </c>
      <c r="F27" s="400"/>
      <c r="G27" s="400">
        <v>733421865</v>
      </c>
      <c r="H27" s="400"/>
      <c r="I27" s="400">
        <v>-1323524827</v>
      </c>
      <c r="J27" s="400"/>
      <c r="K27" s="401">
        <v>4.4533359689437405E-3</v>
      </c>
      <c r="L27" s="400"/>
      <c r="M27" s="400">
        <v>0</v>
      </c>
      <c r="N27" s="400"/>
      <c r="O27" s="400">
        <v>18415302269</v>
      </c>
      <c r="P27" s="400"/>
      <c r="Q27" s="400">
        <v>4565693274</v>
      </c>
      <c r="R27" s="400"/>
      <c r="S27" s="400">
        <v>22980995543</v>
      </c>
      <c r="U27" s="401">
        <v>1.2163214398922323E-2</v>
      </c>
      <c r="V27" s="410"/>
      <c r="W27" s="410"/>
    </row>
    <row r="28" spans="1:23" ht="18.75">
      <c r="A28" s="324" t="s">
        <v>39</v>
      </c>
      <c r="C28" s="400">
        <v>1100000000</v>
      </c>
      <c r="D28" s="400"/>
      <c r="E28" s="400">
        <v>-5751573300</v>
      </c>
      <c r="F28" s="400"/>
      <c r="G28" s="400">
        <v>0</v>
      </c>
      <c r="H28" s="400"/>
      <c r="I28" s="400">
        <v>-4651573300</v>
      </c>
      <c r="J28" s="400"/>
      <c r="K28" s="401">
        <v>1.5651401671113747E-2</v>
      </c>
      <c r="L28" s="400"/>
      <c r="M28" s="400">
        <v>1100000000</v>
      </c>
      <c r="N28" s="400"/>
      <c r="O28" s="400">
        <v>-6435160783</v>
      </c>
      <c r="P28" s="400"/>
      <c r="Q28" s="400">
        <v>0</v>
      </c>
      <c r="R28" s="400"/>
      <c r="S28" s="400">
        <v>-5335160783</v>
      </c>
      <c r="U28" s="401">
        <v>-2.8237551473751354E-3</v>
      </c>
      <c r="V28" s="410"/>
      <c r="W28" s="410"/>
    </row>
    <row r="29" spans="1:23" ht="18.75">
      <c r="A29" s="325" t="s">
        <v>40</v>
      </c>
      <c r="C29" s="400">
        <v>1500000000</v>
      </c>
      <c r="D29" s="400"/>
      <c r="E29" s="400">
        <v>-4681975500</v>
      </c>
      <c r="F29" s="400"/>
      <c r="G29" s="400">
        <v>0</v>
      </c>
      <c r="H29" s="400"/>
      <c r="I29" s="400">
        <v>-3181975500</v>
      </c>
      <c r="J29" s="400"/>
      <c r="K29" s="401">
        <v>1.0706566025336631E-2</v>
      </c>
      <c r="L29" s="400"/>
      <c r="M29" s="400">
        <v>1500000000</v>
      </c>
      <c r="N29" s="400"/>
      <c r="O29" s="400">
        <v>3278257500</v>
      </c>
      <c r="P29" s="400"/>
      <c r="Q29" s="400">
        <v>0</v>
      </c>
      <c r="R29" s="400"/>
      <c r="S29" s="400">
        <v>4778257500</v>
      </c>
      <c r="U29" s="401">
        <v>2.5290014228065761E-3</v>
      </c>
      <c r="V29" s="410"/>
      <c r="W29" s="410"/>
    </row>
    <row r="30" spans="1:23" ht="30">
      <c r="A30" s="326" t="s">
        <v>41</v>
      </c>
      <c r="C30" s="400">
        <v>0</v>
      </c>
      <c r="D30" s="400"/>
      <c r="E30" s="400">
        <v>-6759539831</v>
      </c>
      <c r="F30" s="400"/>
      <c r="G30" s="400">
        <v>0</v>
      </c>
      <c r="H30" s="400"/>
      <c r="I30" s="400">
        <v>-6759539831</v>
      </c>
      <c r="J30" s="400"/>
      <c r="K30" s="401">
        <v>2.2744191305525237E-2</v>
      </c>
      <c r="L30" s="400"/>
      <c r="M30" s="400">
        <v>0</v>
      </c>
      <c r="N30" s="400"/>
      <c r="O30" s="400">
        <v>66617913945</v>
      </c>
      <c r="P30" s="400"/>
      <c r="Q30" s="400">
        <v>0</v>
      </c>
      <c r="R30" s="400"/>
      <c r="S30" s="400">
        <v>66617913945</v>
      </c>
      <c r="U30" s="401">
        <v>3.5259045614705997E-2</v>
      </c>
      <c r="V30" s="410"/>
      <c r="W30" s="410"/>
    </row>
    <row r="31" spans="1:23" ht="18.75">
      <c r="A31" s="327" t="s">
        <v>42</v>
      </c>
      <c r="C31" s="400">
        <v>0</v>
      </c>
      <c r="D31" s="400"/>
      <c r="E31" s="400">
        <v>-6875485992</v>
      </c>
      <c r="F31" s="400"/>
      <c r="G31" s="400">
        <v>0</v>
      </c>
      <c r="H31" s="400"/>
      <c r="I31" s="400">
        <v>-6875485992</v>
      </c>
      <c r="J31" s="400"/>
      <c r="K31" s="401">
        <v>2.3134321659492703E-2</v>
      </c>
      <c r="L31" s="400"/>
      <c r="M31" s="400">
        <v>0</v>
      </c>
      <c r="N31" s="400"/>
      <c r="O31" s="400">
        <v>20329674407</v>
      </c>
      <c r="P31" s="400"/>
      <c r="Q31" s="400">
        <v>47985640803</v>
      </c>
      <c r="R31" s="400"/>
      <c r="S31" s="400">
        <v>68315315210</v>
      </c>
      <c r="U31" s="401">
        <v>3.6157433827199499E-2</v>
      </c>
      <c r="V31" s="410"/>
      <c r="W31" s="410"/>
    </row>
    <row r="32" spans="1:23" ht="18.75">
      <c r="A32" s="328" t="s">
        <v>43</v>
      </c>
      <c r="C32" s="400">
        <v>0</v>
      </c>
      <c r="D32" s="400"/>
      <c r="E32" s="400">
        <v>-393507639</v>
      </c>
      <c r="F32" s="400"/>
      <c r="G32" s="400">
        <v>0</v>
      </c>
      <c r="H32" s="400"/>
      <c r="I32" s="400">
        <v>-393507639</v>
      </c>
      <c r="J32" s="400"/>
      <c r="K32" s="401">
        <v>1.3240565549382237E-3</v>
      </c>
      <c r="L32" s="400"/>
      <c r="M32" s="400">
        <v>0</v>
      </c>
      <c r="N32" s="400"/>
      <c r="O32" s="400">
        <v>-393507639</v>
      </c>
      <c r="P32" s="400"/>
      <c r="Q32" s="400">
        <v>0</v>
      </c>
      <c r="R32" s="400"/>
      <c r="S32" s="400">
        <v>-393507639</v>
      </c>
      <c r="U32" s="401">
        <v>-2.0827286493376644E-4</v>
      </c>
      <c r="V32" s="410"/>
      <c r="W32" s="410"/>
    </row>
    <row r="33" spans="1:23" ht="18.75">
      <c r="A33" s="329" t="s">
        <v>44</v>
      </c>
      <c r="C33" s="400">
        <v>450000000</v>
      </c>
      <c r="D33" s="400"/>
      <c r="E33" s="400">
        <v>-551697750</v>
      </c>
      <c r="F33" s="400"/>
      <c r="G33" s="400">
        <v>0</v>
      </c>
      <c r="H33" s="400"/>
      <c r="I33" s="400">
        <v>-101697750</v>
      </c>
      <c r="J33" s="400"/>
      <c r="K33" s="401">
        <v>3.4218795053675882E-4</v>
      </c>
      <c r="L33" s="400"/>
      <c r="M33" s="400">
        <v>450000000</v>
      </c>
      <c r="N33" s="400"/>
      <c r="O33" s="400">
        <v>-616371530</v>
      </c>
      <c r="P33" s="400"/>
      <c r="Q33" s="400">
        <v>0</v>
      </c>
      <c r="R33" s="400"/>
      <c r="S33" s="400">
        <v>-166371530</v>
      </c>
      <c r="U33" s="401">
        <v>-8.805591496157479E-5</v>
      </c>
      <c r="V33" s="410"/>
      <c r="W33" s="410"/>
    </row>
    <row r="34" spans="1:23" ht="18.75">
      <c r="A34" s="330" t="s">
        <v>46</v>
      </c>
      <c r="C34" s="400">
        <v>0</v>
      </c>
      <c r="D34" s="400"/>
      <c r="E34" s="400">
        <v>-38463447</v>
      </c>
      <c r="F34" s="400"/>
      <c r="G34" s="400">
        <v>16413121</v>
      </c>
      <c r="H34" s="400"/>
      <c r="I34" s="400">
        <v>-22050326</v>
      </c>
      <c r="J34" s="400"/>
      <c r="K34" s="401">
        <v>7.4193931159808425E-5</v>
      </c>
      <c r="L34" s="400"/>
      <c r="M34" s="400">
        <v>0</v>
      </c>
      <c r="N34" s="400"/>
      <c r="O34" s="400">
        <v>0</v>
      </c>
      <c r="P34" s="400"/>
      <c r="Q34" s="400">
        <v>16413121</v>
      </c>
      <c r="R34" s="400"/>
      <c r="S34" s="400">
        <v>16413121</v>
      </c>
      <c r="U34" s="401">
        <v>8.6870174664501629E-6</v>
      </c>
      <c r="V34" s="410"/>
      <c r="W34" s="410"/>
    </row>
    <row r="35" spans="1:23" ht="18.75">
      <c r="A35" s="331" t="s">
        <v>47</v>
      </c>
      <c r="C35" s="400">
        <v>0</v>
      </c>
      <c r="D35" s="400"/>
      <c r="E35" s="400">
        <v>-40976481244</v>
      </c>
      <c r="F35" s="400"/>
      <c r="G35" s="400">
        <v>1918198809</v>
      </c>
      <c r="H35" s="400"/>
      <c r="I35" s="400">
        <v>-39058282435</v>
      </c>
      <c r="J35" s="400"/>
      <c r="K35" s="401">
        <v>0.13142152720112821</v>
      </c>
      <c r="L35" s="400"/>
      <c r="M35" s="400">
        <v>0</v>
      </c>
      <c r="N35" s="400"/>
      <c r="O35" s="400">
        <v>118498931450</v>
      </c>
      <c r="P35" s="400"/>
      <c r="Q35" s="400">
        <v>66624761489</v>
      </c>
      <c r="R35" s="400"/>
      <c r="S35" s="400">
        <v>185123692939</v>
      </c>
      <c r="U35" s="401">
        <v>9.7980923555906874E-2</v>
      </c>
      <c r="V35" s="410"/>
      <c r="W35" s="410"/>
    </row>
    <row r="36" spans="1:23" ht="18.75">
      <c r="A36" s="332" t="s">
        <v>48</v>
      </c>
      <c r="C36" s="400">
        <v>1300000000</v>
      </c>
      <c r="D36" s="400"/>
      <c r="E36" s="400">
        <v>-3081555000</v>
      </c>
      <c r="F36" s="400"/>
      <c r="G36" s="400">
        <v>0</v>
      </c>
      <c r="H36" s="400"/>
      <c r="I36" s="400">
        <v>-1781555000</v>
      </c>
      <c r="J36" s="400"/>
      <c r="K36" s="401">
        <v>5.994495003267185E-3</v>
      </c>
      <c r="L36" s="400"/>
      <c r="M36" s="400">
        <v>1300000000</v>
      </c>
      <c r="N36" s="400"/>
      <c r="O36" s="400">
        <v>-3736767615</v>
      </c>
      <c r="P36" s="400"/>
      <c r="Q36" s="400">
        <v>0</v>
      </c>
      <c r="R36" s="400"/>
      <c r="S36" s="400">
        <v>-2436767615</v>
      </c>
      <c r="U36" s="401">
        <v>-1.2897146638463888E-3</v>
      </c>
      <c r="V36" s="410"/>
      <c r="W36" s="410"/>
    </row>
    <row r="37" spans="1:23" ht="18.75">
      <c r="A37" s="333" t="s">
        <v>49</v>
      </c>
      <c r="C37" s="400">
        <v>0</v>
      </c>
      <c r="D37" s="400"/>
      <c r="E37" s="400">
        <v>-19450803893</v>
      </c>
      <c r="F37" s="400"/>
      <c r="G37" s="400">
        <v>16999741487</v>
      </c>
      <c r="H37" s="400"/>
      <c r="I37" s="400">
        <v>-2451062406</v>
      </c>
      <c r="J37" s="400"/>
      <c r="K37" s="401">
        <v>8.2472229852365176E-3</v>
      </c>
      <c r="L37" s="400"/>
      <c r="M37" s="400">
        <v>0</v>
      </c>
      <c r="N37" s="400"/>
      <c r="O37" s="400">
        <v>0</v>
      </c>
      <c r="P37" s="400"/>
      <c r="Q37" s="400">
        <v>64084968925</v>
      </c>
      <c r="R37" s="400"/>
      <c r="S37" s="400">
        <v>64084968925</v>
      </c>
      <c r="U37" s="401">
        <v>3.3918426872524179E-2</v>
      </c>
      <c r="V37" s="410"/>
      <c r="W37" s="410"/>
    </row>
    <row r="38" spans="1:23" ht="18.75">
      <c r="A38" s="334" t="s">
        <v>50</v>
      </c>
      <c r="C38" s="400">
        <v>0</v>
      </c>
      <c r="D38" s="400"/>
      <c r="E38" s="400">
        <v>-2594470500</v>
      </c>
      <c r="F38" s="400"/>
      <c r="G38" s="400">
        <v>0</v>
      </c>
      <c r="H38" s="400"/>
      <c r="I38" s="400">
        <v>-2594470500</v>
      </c>
      <c r="J38" s="400"/>
      <c r="K38" s="401">
        <v>8.7297559987618203E-3</v>
      </c>
      <c r="L38" s="400"/>
      <c r="M38" s="400">
        <v>0</v>
      </c>
      <c r="N38" s="400"/>
      <c r="O38" s="400">
        <v>11920178207</v>
      </c>
      <c r="P38" s="400"/>
      <c r="Q38" s="400">
        <v>0</v>
      </c>
      <c r="R38" s="400"/>
      <c r="S38" s="400">
        <v>11920178207</v>
      </c>
      <c r="U38" s="401">
        <v>6.3090253393859458E-3</v>
      </c>
      <c r="V38" s="410"/>
      <c r="W38" s="410"/>
    </row>
    <row r="39" spans="1:23" ht="30">
      <c r="A39" s="335" t="s">
        <v>51</v>
      </c>
      <c r="C39" s="400">
        <v>0</v>
      </c>
      <c r="D39" s="400"/>
      <c r="E39" s="400">
        <v>-919478250</v>
      </c>
      <c r="F39" s="400"/>
      <c r="G39" s="400">
        <v>6368417000</v>
      </c>
      <c r="H39" s="400"/>
      <c r="I39" s="400">
        <v>5448938750</v>
      </c>
      <c r="J39" s="400"/>
      <c r="K39" s="401">
        <v>-1.8334340567641157E-2</v>
      </c>
      <c r="L39" s="400"/>
      <c r="M39" s="400">
        <v>0</v>
      </c>
      <c r="N39" s="400"/>
      <c r="O39" s="400">
        <v>0</v>
      </c>
      <c r="P39" s="400"/>
      <c r="Q39" s="400">
        <v>6368417000</v>
      </c>
      <c r="R39" s="400"/>
      <c r="S39" s="400">
        <v>6368417000</v>
      </c>
      <c r="U39" s="401">
        <v>3.3706294928696466E-3</v>
      </c>
      <c r="V39" s="410"/>
      <c r="W39" s="410"/>
    </row>
    <row r="40" spans="1:23" ht="18.75">
      <c r="A40" s="336" t="s">
        <v>52</v>
      </c>
      <c r="C40" s="400">
        <v>0</v>
      </c>
      <c r="D40" s="400"/>
      <c r="E40" s="400">
        <v>2290291200</v>
      </c>
      <c r="F40" s="400"/>
      <c r="G40" s="400">
        <v>0</v>
      </c>
      <c r="H40" s="400"/>
      <c r="I40" s="400">
        <v>2290291200</v>
      </c>
      <c r="J40" s="400"/>
      <c r="K40" s="401">
        <v>-7.7062673644242279E-3</v>
      </c>
      <c r="L40" s="400"/>
      <c r="M40" s="400">
        <v>2592000000</v>
      </c>
      <c r="N40" s="400"/>
      <c r="O40" s="400">
        <v>26009153760</v>
      </c>
      <c r="P40" s="400"/>
      <c r="Q40" s="400">
        <v>0</v>
      </c>
      <c r="R40" s="400"/>
      <c r="S40" s="400">
        <v>28601153760</v>
      </c>
      <c r="U40" s="401">
        <v>1.5137810918090883E-2</v>
      </c>
      <c r="V40" s="410"/>
      <c r="W40" s="410"/>
    </row>
    <row r="41" spans="1:23" ht="18.75">
      <c r="A41" s="337" t="s">
        <v>53</v>
      </c>
      <c r="C41" s="400">
        <v>0</v>
      </c>
      <c r="D41" s="400"/>
      <c r="E41" s="400">
        <v>-25884920960</v>
      </c>
      <c r="F41" s="400"/>
      <c r="G41" s="400">
        <v>1048856069</v>
      </c>
      <c r="H41" s="400"/>
      <c r="I41" s="400">
        <v>-24836064891</v>
      </c>
      <c r="J41" s="400"/>
      <c r="K41" s="401">
        <v>8.3567258316425294E-2</v>
      </c>
      <c r="L41" s="400"/>
      <c r="M41" s="400">
        <v>0</v>
      </c>
      <c r="N41" s="400"/>
      <c r="O41" s="400">
        <v>14256342459</v>
      </c>
      <c r="P41" s="400"/>
      <c r="Q41" s="400">
        <v>23544811417</v>
      </c>
      <c r="R41" s="400"/>
      <c r="S41" s="400">
        <v>37801153876</v>
      </c>
      <c r="U41" s="401">
        <v>2.000712015544041E-2</v>
      </c>
      <c r="V41" s="410"/>
      <c r="W41" s="410"/>
    </row>
    <row r="42" spans="1:23" ht="18.75">
      <c r="A42" s="338" t="s">
        <v>54</v>
      </c>
      <c r="C42" s="400">
        <v>0</v>
      </c>
      <c r="D42" s="400"/>
      <c r="E42" s="400">
        <v>-47961316839</v>
      </c>
      <c r="F42" s="400"/>
      <c r="G42" s="400">
        <v>35674623079</v>
      </c>
      <c r="H42" s="400"/>
      <c r="I42" s="400">
        <v>-12286693760</v>
      </c>
      <c r="J42" s="400"/>
      <c r="K42" s="401">
        <v>4.1341706739895262E-2</v>
      </c>
      <c r="L42" s="400"/>
      <c r="M42" s="400">
        <v>0</v>
      </c>
      <c r="N42" s="400"/>
      <c r="O42" s="400">
        <v>0</v>
      </c>
      <c r="P42" s="400"/>
      <c r="Q42" s="400">
        <v>47626813998</v>
      </c>
      <c r="R42" s="400"/>
      <c r="S42" s="400">
        <v>47626813998</v>
      </c>
      <c r="U42" s="401">
        <v>2.5207574176294632E-2</v>
      </c>
      <c r="V42" s="410"/>
      <c r="W42" s="410"/>
    </row>
    <row r="43" spans="1:23" ht="18.75">
      <c r="A43" s="339" t="s">
        <v>55</v>
      </c>
      <c r="C43" s="400">
        <v>0</v>
      </c>
      <c r="D43" s="400"/>
      <c r="E43" s="400">
        <v>417625763</v>
      </c>
      <c r="F43" s="400"/>
      <c r="G43" s="400">
        <v>0</v>
      </c>
      <c r="H43" s="400"/>
      <c r="I43" s="400">
        <v>417625763</v>
      </c>
      <c r="J43" s="400"/>
      <c r="K43" s="401">
        <v>-1.405208118491512E-3</v>
      </c>
      <c r="L43" s="400"/>
      <c r="M43" s="400">
        <v>0</v>
      </c>
      <c r="N43" s="400"/>
      <c r="O43" s="400">
        <v>417625763</v>
      </c>
      <c r="P43" s="400"/>
      <c r="Q43" s="400">
        <v>0</v>
      </c>
      <c r="R43" s="400"/>
      <c r="S43" s="400">
        <v>417625763</v>
      </c>
      <c r="U43" s="401">
        <v>2.2103793042289619E-4</v>
      </c>
      <c r="V43" s="410"/>
      <c r="W43" s="410"/>
    </row>
    <row r="44" spans="1:23" ht="18.75">
      <c r="A44" s="340" t="s">
        <v>56</v>
      </c>
      <c r="C44" s="400">
        <v>0</v>
      </c>
      <c r="D44" s="400"/>
      <c r="E44" s="400">
        <v>271294566</v>
      </c>
      <c r="F44" s="400"/>
      <c r="G44" s="400">
        <v>0</v>
      </c>
      <c r="H44" s="400"/>
      <c r="I44" s="400">
        <v>271294566</v>
      </c>
      <c r="J44" s="400"/>
      <c r="K44" s="401">
        <v>-9.128395813211153E-4</v>
      </c>
      <c r="L44" s="400"/>
      <c r="M44" s="400">
        <v>0</v>
      </c>
      <c r="N44" s="400"/>
      <c r="O44" s="400">
        <v>30807697008</v>
      </c>
      <c r="P44" s="400"/>
      <c r="Q44" s="400">
        <v>0</v>
      </c>
      <c r="R44" s="400"/>
      <c r="S44" s="400">
        <v>30807697008</v>
      </c>
      <c r="U44" s="401">
        <v>1.6305674101202351E-2</v>
      </c>
      <c r="V44" s="410"/>
      <c r="W44" s="410"/>
    </row>
    <row r="45" spans="1:23" ht="18.75">
      <c r="A45" s="341" t="s">
        <v>57</v>
      </c>
      <c r="C45" s="400">
        <v>0</v>
      </c>
      <c r="D45" s="400"/>
      <c r="E45" s="400">
        <v>-15528269527</v>
      </c>
      <c r="F45" s="400"/>
      <c r="G45" s="400">
        <v>0</v>
      </c>
      <c r="H45" s="400"/>
      <c r="I45" s="400">
        <v>-15528269527</v>
      </c>
      <c r="J45" s="400"/>
      <c r="K45" s="401">
        <v>5.2248813025131187E-2</v>
      </c>
      <c r="L45" s="400"/>
      <c r="M45" s="400">
        <v>0</v>
      </c>
      <c r="N45" s="400"/>
      <c r="O45" s="400">
        <v>48845033264</v>
      </c>
      <c r="P45" s="400"/>
      <c r="Q45" s="400">
        <v>30663540845</v>
      </c>
      <c r="R45" s="400"/>
      <c r="S45" s="400">
        <v>79508574109</v>
      </c>
      <c r="U45" s="401">
        <v>4.2081720595213437E-2</v>
      </c>
      <c r="V45" s="410"/>
      <c r="W45" s="410"/>
    </row>
    <row r="46" spans="1:23" ht="18.75">
      <c r="A46" s="342" t="s">
        <v>196</v>
      </c>
      <c r="C46" s="400">
        <v>0</v>
      </c>
      <c r="D46" s="400"/>
      <c r="E46" s="400">
        <v>-25180516658</v>
      </c>
      <c r="F46" s="400"/>
      <c r="G46" s="400">
        <v>6042197439</v>
      </c>
      <c r="H46" s="400"/>
      <c r="I46" s="400">
        <v>-19138319219</v>
      </c>
      <c r="J46" s="400"/>
      <c r="K46" s="401">
        <v>6.4395743566282165E-2</v>
      </c>
      <c r="L46" s="400"/>
      <c r="M46" s="400">
        <v>29580000000</v>
      </c>
      <c r="N46" s="400"/>
      <c r="O46" s="400">
        <v>10611950953</v>
      </c>
      <c r="P46" s="400"/>
      <c r="Q46" s="400">
        <v>20281587047</v>
      </c>
      <c r="R46" s="400"/>
      <c r="S46" s="400">
        <v>60473538000</v>
      </c>
      <c r="U46" s="401">
        <v>3.2006994944108295E-2</v>
      </c>
      <c r="V46" s="410"/>
      <c r="W46" s="410"/>
    </row>
    <row r="47" spans="1:23" ht="18.75">
      <c r="A47" s="343" t="s">
        <v>197</v>
      </c>
      <c r="C47" s="400">
        <v>0</v>
      </c>
      <c r="D47" s="400"/>
      <c r="E47" s="400">
        <v>-1642642783</v>
      </c>
      <c r="F47" s="400"/>
      <c r="G47" s="400">
        <v>1345256095</v>
      </c>
      <c r="H47" s="400"/>
      <c r="I47" s="400">
        <v>-297386688</v>
      </c>
      <c r="J47" s="400"/>
      <c r="K47" s="401">
        <v>1.0006331633063124E-3</v>
      </c>
      <c r="L47" s="400"/>
      <c r="M47" s="400">
        <v>0</v>
      </c>
      <c r="N47" s="400"/>
      <c r="O47" s="400">
        <v>0</v>
      </c>
      <c r="P47" s="400"/>
      <c r="Q47" s="400">
        <v>4571663633</v>
      </c>
      <c r="R47" s="400"/>
      <c r="S47" s="400">
        <v>4571663633</v>
      </c>
      <c r="U47" s="401">
        <v>2.4196569214719132E-3</v>
      </c>
      <c r="V47" s="410"/>
      <c r="W47" s="410"/>
    </row>
    <row r="48" spans="1:23" ht="18.75">
      <c r="A48" s="344" t="s">
        <v>198</v>
      </c>
      <c r="C48" s="400">
        <v>0</v>
      </c>
      <c r="D48" s="400"/>
      <c r="E48" s="400">
        <v>-24125529185</v>
      </c>
      <c r="F48" s="400"/>
      <c r="G48" s="400">
        <v>0</v>
      </c>
      <c r="H48" s="400"/>
      <c r="I48" s="400">
        <v>-24125529185</v>
      </c>
      <c r="J48" s="400"/>
      <c r="K48" s="401">
        <v>8.1176480182009056E-2</v>
      </c>
      <c r="L48" s="400"/>
      <c r="M48" s="400">
        <v>0</v>
      </c>
      <c r="N48" s="400"/>
      <c r="O48" s="400">
        <v>90362708381</v>
      </c>
      <c r="P48" s="400"/>
      <c r="Q48" s="400">
        <v>13123994842</v>
      </c>
      <c r="R48" s="400"/>
      <c r="S48" s="400">
        <v>103486703223</v>
      </c>
      <c r="U48" s="401">
        <v>5.4772690607931628E-2</v>
      </c>
      <c r="V48" s="410"/>
      <c r="W48" s="410"/>
    </row>
    <row r="49" spans="1:23" ht="18.75">
      <c r="A49" s="345" t="s">
        <v>59</v>
      </c>
      <c r="C49" s="400">
        <v>2612935000</v>
      </c>
      <c r="D49" s="400"/>
      <c r="E49" s="400">
        <v>-7472485582</v>
      </c>
      <c r="F49" s="400"/>
      <c r="G49" s="400">
        <v>0</v>
      </c>
      <c r="H49" s="400"/>
      <c r="I49" s="400">
        <v>-4859550582</v>
      </c>
      <c r="J49" s="400"/>
      <c r="K49" s="401">
        <v>1.6351194143275478E-2</v>
      </c>
      <c r="L49" s="400"/>
      <c r="M49" s="400">
        <v>2612935000</v>
      </c>
      <c r="N49" s="400"/>
      <c r="O49" s="400">
        <v>-8989403608</v>
      </c>
      <c r="P49" s="400"/>
      <c r="Q49" s="400">
        <v>28145861658</v>
      </c>
      <c r="R49" s="400"/>
      <c r="S49" s="400">
        <v>21769393050</v>
      </c>
      <c r="U49" s="401">
        <v>1.1521946231881724E-2</v>
      </c>
      <c r="V49" s="410"/>
      <c r="W49" s="410"/>
    </row>
    <row r="50" spans="1:23" ht="18.75">
      <c r="A50" s="346" t="s">
        <v>199</v>
      </c>
      <c r="C50" s="400">
        <v>0</v>
      </c>
      <c r="D50" s="400"/>
      <c r="E50" s="400">
        <v>-3580904178</v>
      </c>
      <c r="F50" s="400"/>
      <c r="G50" s="400">
        <v>0</v>
      </c>
      <c r="H50" s="400"/>
      <c r="I50" s="400">
        <v>-3580904178</v>
      </c>
      <c r="J50" s="400"/>
      <c r="K50" s="401">
        <v>1.2048863045036266E-2</v>
      </c>
      <c r="L50" s="400"/>
      <c r="M50" s="400">
        <v>0</v>
      </c>
      <c r="N50" s="400"/>
      <c r="O50" s="400">
        <v>1495181659</v>
      </c>
      <c r="P50" s="400"/>
      <c r="Q50" s="400">
        <v>0</v>
      </c>
      <c r="R50" s="400"/>
      <c r="S50" s="400">
        <v>1495181659</v>
      </c>
      <c r="U50" s="401">
        <v>7.9135888824855016E-4</v>
      </c>
      <c r="V50" s="410"/>
      <c r="W50" s="410"/>
    </row>
    <row r="51" spans="1:23" ht="18.75">
      <c r="A51" s="347" t="s">
        <v>61</v>
      </c>
      <c r="C51" s="400">
        <v>0</v>
      </c>
      <c r="D51" s="400"/>
      <c r="E51" s="400">
        <v>-2275685222</v>
      </c>
      <c r="F51" s="400"/>
      <c r="G51" s="400">
        <v>278798324</v>
      </c>
      <c r="H51" s="400"/>
      <c r="I51" s="400">
        <v>-1996886898</v>
      </c>
      <c r="J51" s="400"/>
      <c r="K51" s="401">
        <v>6.7190339518851281E-3</v>
      </c>
      <c r="L51" s="400"/>
      <c r="M51" s="400">
        <v>3150000000</v>
      </c>
      <c r="N51" s="400"/>
      <c r="O51" s="400">
        <v>2055688553</v>
      </c>
      <c r="P51" s="400"/>
      <c r="Q51" s="400">
        <v>5138078840</v>
      </c>
      <c r="R51" s="400"/>
      <c r="S51" s="400">
        <v>10343767393</v>
      </c>
      <c r="U51" s="401">
        <v>5.4746740739856038E-3</v>
      </c>
      <c r="V51" s="410"/>
      <c r="W51" s="410"/>
    </row>
    <row r="52" spans="1:23" ht="18.75">
      <c r="A52" s="348" t="s">
        <v>62</v>
      </c>
      <c r="C52" s="400">
        <v>0</v>
      </c>
      <c r="D52" s="400"/>
      <c r="E52" s="400">
        <v>-12965764633</v>
      </c>
      <c r="F52" s="400"/>
      <c r="G52" s="400">
        <v>0</v>
      </c>
      <c r="H52" s="400"/>
      <c r="I52" s="400">
        <v>-12965764633</v>
      </c>
      <c r="J52" s="400"/>
      <c r="K52" s="401">
        <v>4.3626613439414944E-2</v>
      </c>
      <c r="L52" s="400"/>
      <c r="M52" s="400">
        <v>13328994000</v>
      </c>
      <c r="N52" s="400"/>
      <c r="O52" s="400">
        <v>37407326666</v>
      </c>
      <c r="P52" s="400"/>
      <c r="Q52" s="400">
        <v>0</v>
      </c>
      <c r="R52" s="400"/>
      <c r="S52" s="400">
        <v>50736320666</v>
      </c>
      <c r="U52" s="401">
        <v>2.6853351279684003E-2</v>
      </c>
      <c r="V52" s="410"/>
      <c r="W52" s="410"/>
    </row>
    <row r="53" spans="1:23" ht="18.75">
      <c r="A53" s="349" t="s">
        <v>63</v>
      </c>
      <c r="C53" s="400">
        <v>0</v>
      </c>
      <c r="D53" s="400"/>
      <c r="E53" s="400">
        <v>-1019682016</v>
      </c>
      <c r="F53" s="400"/>
      <c r="G53" s="400">
        <v>-554496177</v>
      </c>
      <c r="H53" s="400"/>
      <c r="I53" s="400">
        <v>-1574178193</v>
      </c>
      <c r="J53" s="400"/>
      <c r="K53" s="401">
        <v>5.2967229819964393E-3</v>
      </c>
      <c r="L53" s="400"/>
      <c r="M53" s="400">
        <v>0</v>
      </c>
      <c r="N53" s="400"/>
      <c r="O53" s="400">
        <v>-600085458</v>
      </c>
      <c r="P53" s="400"/>
      <c r="Q53" s="400">
        <v>-554496177</v>
      </c>
      <c r="R53" s="400"/>
      <c r="S53" s="400">
        <v>-1154581635</v>
      </c>
      <c r="U53" s="401">
        <v>-6.110885814884072E-4</v>
      </c>
      <c r="V53" s="410"/>
      <c r="W53" s="410"/>
    </row>
    <row r="54" spans="1:23" ht="18.75">
      <c r="A54" s="350" t="s">
        <v>64</v>
      </c>
      <c r="C54" s="400">
        <v>0</v>
      </c>
      <c r="D54" s="400"/>
      <c r="E54" s="400">
        <v>-6856083913</v>
      </c>
      <c r="F54" s="400"/>
      <c r="G54" s="400">
        <v>0</v>
      </c>
      <c r="H54" s="400"/>
      <c r="I54" s="400">
        <v>-6856083913</v>
      </c>
      <c r="J54" s="400"/>
      <c r="K54" s="401">
        <v>2.306903842904599E-2</v>
      </c>
      <c r="L54" s="400"/>
      <c r="M54" s="400">
        <v>0</v>
      </c>
      <c r="N54" s="400"/>
      <c r="O54" s="400">
        <v>-6856083913</v>
      </c>
      <c r="P54" s="400"/>
      <c r="Q54" s="400">
        <v>0</v>
      </c>
      <c r="R54" s="400"/>
      <c r="S54" s="400">
        <v>-6856083913</v>
      </c>
      <c r="U54" s="401">
        <v>-3.6287382944218214E-3</v>
      </c>
      <c r="V54" s="410"/>
      <c r="W54" s="410"/>
    </row>
    <row r="55" spans="1:23" ht="30">
      <c r="A55" s="351" t="s">
        <v>65</v>
      </c>
      <c r="C55" s="400">
        <v>0</v>
      </c>
      <c r="D55" s="400"/>
      <c r="E55" s="400">
        <v>-1386889813</v>
      </c>
      <c r="F55" s="400"/>
      <c r="G55" s="400">
        <v>0</v>
      </c>
      <c r="H55" s="400"/>
      <c r="I55" s="400">
        <v>-1386889813</v>
      </c>
      <c r="J55" s="400"/>
      <c r="K55" s="401">
        <v>4.6665435836169304E-3</v>
      </c>
      <c r="L55" s="400"/>
      <c r="M55" s="400">
        <v>0</v>
      </c>
      <c r="N55" s="400"/>
      <c r="O55" s="400">
        <v>-2338149654</v>
      </c>
      <c r="P55" s="400"/>
      <c r="Q55" s="400">
        <v>0</v>
      </c>
      <c r="R55" s="400"/>
      <c r="S55" s="400">
        <v>-2338149654</v>
      </c>
      <c r="U55" s="401">
        <v>-1.237518865758219E-3</v>
      </c>
      <c r="V55" s="410"/>
      <c r="W55" s="410"/>
    </row>
    <row r="56" spans="1:23" ht="18.75">
      <c r="A56" s="352" t="s">
        <v>66</v>
      </c>
      <c r="C56" s="400">
        <v>0</v>
      </c>
      <c r="D56" s="400"/>
      <c r="E56" s="400">
        <v>-3252378238</v>
      </c>
      <c r="F56" s="400"/>
      <c r="G56" s="400">
        <v>0</v>
      </c>
      <c r="H56" s="400"/>
      <c r="I56" s="400">
        <v>-3252378238</v>
      </c>
      <c r="J56" s="400"/>
      <c r="K56" s="401">
        <v>1.0943453946931714E-2</v>
      </c>
      <c r="L56" s="400"/>
      <c r="M56" s="400">
        <v>0</v>
      </c>
      <c r="N56" s="400"/>
      <c r="O56" s="400">
        <v>5779410938</v>
      </c>
      <c r="P56" s="400"/>
      <c r="Q56" s="400">
        <v>28633552916</v>
      </c>
      <c r="R56" s="400"/>
      <c r="S56" s="400">
        <v>34412963854</v>
      </c>
      <c r="U56" s="401">
        <v>1.8213843550657801E-2</v>
      </c>
      <c r="V56" s="410"/>
      <c r="W56" s="410"/>
    </row>
    <row r="57" spans="1:23" ht="18.75">
      <c r="A57" s="353" t="s">
        <v>159</v>
      </c>
      <c r="C57" s="400">
        <v>0</v>
      </c>
      <c r="D57" s="400"/>
      <c r="E57" s="400">
        <v>0</v>
      </c>
      <c r="F57" s="400"/>
      <c r="G57" s="400">
        <v>0</v>
      </c>
      <c r="H57" s="400"/>
      <c r="I57" s="400">
        <v>0</v>
      </c>
      <c r="J57" s="400"/>
      <c r="K57" s="401">
        <v>0</v>
      </c>
      <c r="L57" s="400"/>
      <c r="M57" s="400">
        <v>0</v>
      </c>
      <c r="N57" s="400"/>
      <c r="O57" s="400">
        <v>0</v>
      </c>
      <c r="P57" s="400"/>
      <c r="Q57" s="400">
        <v>-680050925</v>
      </c>
      <c r="R57" s="400"/>
      <c r="S57" s="400">
        <v>-680050925</v>
      </c>
      <c r="U57" s="401">
        <v>-3.5993241404548164E-4</v>
      </c>
      <c r="V57" s="410"/>
      <c r="W57" s="410"/>
    </row>
    <row r="58" spans="1:23" ht="18.75">
      <c r="A58" s="354" t="s">
        <v>160</v>
      </c>
      <c r="C58" s="400">
        <v>0</v>
      </c>
      <c r="D58" s="400"/>
      <c r="E58" s="400">
        <v>0</v>
      </c>
      <c r="F58" s="400"/>
      <c r="G58" s="400">
        <v>0</v>
      </c>
      <c r="H58" s="400"/>
      <c r="I58" s="400">
        <v>0</v>
      </c>
      <c r="J58" s="400"/>
      <c r="K58" s="401">
        <v>0</v>
      </c>
      <c r="L58" s="400"/>
      <c r="M58" s="400">
        <v>0</v>
      </c>
      <c r="N58" s="400"/>
      <c r="O58" s="400">
        <v>0</v>
      </c>
      <c r="P58" s="400"/>
      <c r="Q58" s="400">
        <v>35076944130</v>
      </c>
      <c r="R58" s="400"/>
      <c r="S58" s="400">
        <v>35076944130</v>
      </c>
      <c r="U58" s="401">
        <v>1.8565270208329453E-2</v>
      </c>
      <c r="V58" s="410"/>
      <c r="W58" s="410"/>
    </row>
    <row r="59" spans="1:23" ht="30">
      <c r="A59" s="355" t="s">
        <v>162</v>
      </c>
      <c r="C59" s="400">
        <v>0</v>
      </c>
      <c r="D59" s="400"/>
      <c r="E59" s="400">
        <v>0</v>
      </c>
      <c r="F59" s="400"/>
      <c r="G59" s="400">
        <v>0</v>
      </c>
      <c r="H59" s="400"/>
      <c r="I59" s="400">
        <v>0</v>
      </c>
      <c r="J59" s="400"/>
      <c r="K59" s="401">
        <v>0</v>
      </c>
      <c r="L59" s="400"/>
      <c r="M59" s="400">
        <v>0</v>
      </c>
      <c r="N59" s="400"/>
      <c r="O59" s="400">
        <v>0</v>
      </c>
      <c r="P59" s="400"/>
      <c r="Q59" s="400">
        <v>53047564</v>
      </c>
      <c r="R59" s="400"/>
      <c r="S59" s="400">
        <v>53047564</v>
      </c>
      <c r="U59" s="401">
        <v>2.8076629363826225E-5</v>
      </c>
      <c r="V59" s="410"/>
      <c r="W59" s="410"/>
    </row>
    <row r="60" spans="1:23" ht="30">
      <c r="A60" s="356" t="s">
        <v>200</v>
      </c>
      <c r="C60" s="400">
        <v>0</v>
      </c>
      <c r="D60" s="400"/>
      <c r="E60" s="400">
        <v>0</v>
      </c>
      <c r="F60" s="400"/>
      <c r="G60" s="400">
        <v>0</v>
      </c>
      <c r="H60" s="400"/>
      <c r="I60" s="400">
        <v>0</v>
      </c>
      <c r="J60" s="400"/>
      <c r="K60" s="401">
        <v>0</v>
      </c>
      <c r="L60" s="400"/>
      <c r="M60" s="400">
        <v>0</v>
      </c>
      <c r="N60" s="400"/>
      <c r="O60" s="400">
        <v>183077</v>
      </c>
      <c r="P60" s="400"/>
      <c r="Q60" s="400">
        <v>0</v>
      </c>
      <c r="R60" s="400"/>
      <c r="S60" s="400">
        <v>183077</v>
      </c>
      <c r="U60" s="401">
        <v>9.689766478327287E-8</v>
      </c>
      <c r="V60" s="410"/>
      <c r="W60" s="410"/>
    </row>
    <row r="61" spans="1:23" ht="30">
      <c r="A61" s="357" t="s">
        <v>201</v>
      </c>
      <c r="C61" s="400">
        <v>0</v>
      </c>
      <c r="D61" s="400"/>
      <c r="E61" s="400">
        <v>0</v>
      </c>
      <c r="F61" s="400"/>
      <c r="G61" s="400">
        <v>0</v>
      </c>
      <c r="H61" s="400"/>
      <c r="I61" s="400">
        <v>0</v>
      </c>
      <c r="J61" s="400"/>
      <c r="K61" s="401">
        <v>0</v>
      </c>
      <c r="L61" s="400"/>
      <c r="M61" s="400">
        <v>0</v>
      </c>
      <c r="N61" s="400"/>
      <c r="O61" s="400">
        <v>0</v>
      </c>
      <c r="P61" s="400"/>
      <c r="Q61" s="400">
        <v>86733611</v>
      </c>
      <c r="R61" s="400"/>
      <c r="S61" s="400">
        <v>86733611</v>
      </c>
      <c r="U61" s="401">
        <v>4.5905735641947317E-5</v>
      </c>
      <c r="V61" s="410"/>
      <c r="W61" s="410"/>
    </row>
    <row r="62" spans="1:23" ht="30">
      <c r="A62" s="358" t="s">
        <v>201</v>
      </c>
      <c r="C62" s="400">
        <v>0</v>
      </c>
      <c r="D62" s="400"/>
      <c r="E62" s="400">
        <v>0</v>
      </c>
      <c r="F62" s="400"/>
      <c r="G62" s="400">
        <v>0</v>
      </c>
      <c r="H62" s="400"/>
      <c r="I62" s="400">
        <v>0</v>
      </c>
      <c r="J62" s="400"/>
      <c r="K62" s="401">
        <v>0</v>
      </c>
      <c r="L62" s="400"/>
      <c r="M62" s="400">
        <v>0</v>
      </c>
      <c r="N62" s="400"/>
      <c r="O62" s="400">
        <v>370512</v>
      </c>
      <c r="P62" s="400"/>
      <c r="Q62" s="400">
        <v>0</v>
      </c>
      <c r="R62" s="400"/>
      <c r="S62" s="400">
        <v>370512</v>
      </c>
      <c r="U62" s="401">
        <v>1.9610190015228564E-7</v>
      </c>
      <c r="V62" s="410"/>
      <c r="W62" s="410"/>
    </row>
    <row r="63" spans="1:23" ht="18.75">
      <c r="A63" s="359" t="s">
        <v>165</v>
      </c>
      <c r="C63" s="400">
        <v>0</v>
      </c>
      <c r="D63" s="400"/>
      <c r="E63" s="400">
        <v>0</v>
      </c>
      <c r="F63" s="400"/>
      <c r="G63" s="400">
        <v>0</v>
      </c>
      <c r="H63" s="400"/>
      <c r="I63" s="400">
        <v>0</v>
      </c>
      <c r="J63" s="400"/>
      <c r="K63" s="401">
        <v>0</v>
      </c>
      <c r="L63" s="400"/>
      <c r="M63" s="400">
        <v>0</v>
      </c>
      <c r="N63" s="400"/>
      <c r="O63" s="400">
        <v>0</v>
      </c>
      <c r="P63" s="400"/>
      <c r="Q63" s="400">
        <v>49230303292</v>
      </c>
      <c r="R63" s="400"/>
      <c r="S63" s="400">
        <v>49230303292</v>
      </c>
      <c r="U63" s="401">
        <v>2.6056257342905287E-2</v>
      </c>
      <c r="V63" s="410"/>
      <c r="W63" s="410"/>
    </row>
    <row r="64" spans="1:23" ht="18.75">
      <c r="A64" s="360" t="s">
        <v>166</v>
      </c>
      <c r="C64" s="400">
        <v>0</v>
      </c>
      <c r="D64" s="400"/>
      <c r="E64" s="400">
        <v>0</v>
      </c>
      <c r="F64" s="400"/>
      <c r="G64" s="400">
        <v>0</v>
      </c>
      <c r="H64" s="400"/>
      <c r="I64" s="400">
        <v>0</v>
      </c>
      <c r="J64" s="400"/>
      <c r="K64" s="401">
        <v>0</v>
      </c>
      <c r="L64" s="400"/>
      <c r="M64" s="400">
        <v>0</v>
      </c>
      <c r="N64" s="400"/>
      <c r="O64" s="400">
        <v>0</v>
      </c>
      <c r="P64" s="400"/>
      <c r="Q64" s="400">
        <v>2794245000</v>
      </c>
      <c r="R64" s="400"/>
      <c r="S64" s="400">
        <v>2794245000</v>
      </c>
      <c r="U64" s="401">
        <v>1.4789176976481827E-3</v>
      </c>
      <c r="V64" s="410"/>
      <c r="W64" s="410"/>
    </row>
    <row r="65" spans="1:23" ht="18.75">
      <c r="A65" s="361" t="s">
        <v>202</v>
      </c>
      <c r="C65" s="400">
        <v>0</v>
      </c>
      <c r="D65" s="400"/>
      <c r="E65" s="400">
        <v>0</v>
      </c>
      <c r="F65" s="400"/>
      <c r="G65" s="400">
        <v>0</v>
      </c>
      <c r="H65" s="400"/>
      <c r="I65" s="400">
        <v>0</v>
      </c>
      <c r="J65" s="400"/>
      <c r="K65" s="401">
        <v>0</v>
      </c>
      <c r="L65" s="400"/>
      <c r="M65" s="400">
        <v>0</v>
      </c>
      <c r="N65" s="400"/>
      <c r="O65" s="400">
        <v>0</v>
      </c>
      <c r="P65" s="400"/>
      <c r="Q65" s="400">
        <v>3008903215</v>
      </c>
      <c r="R65" s="400"/>
      <c r="S65" s="400">
        <v>3008903215</v>
      </c>
      <c r="U65" s="401">
        <v>1.5925304385170284E-3</v>
      </c>
      <c r="V65" s="410"/>
      <c r="W65" s="410"/>
    </row>
    <row r="66" spans="1:23" ht="30">
      <c r="A66" s="362" t="s">
        <v>203</v>
      </c>
      <c r="C66" s="400">
        <v>0</v>
      </c>
      <c r="D66" s="400"/>
      <c r="E66" s="400">
        <v>0</v>
      </c>
      <c r="F66" s="400"/>
      <c r="G66" s="400">
        <v>0</v>
      </c>
      <c r="H66" s="400"/>
      <c r="I66" s="400">
        <v>0</v>
      </c>
      <c r="J66" s="400"/>
      <c r="K66" s="401">
        <v>0</v>
      </c>
      <c r="L66" s="400"/>
      <c r="M66" s="400">
        <v>0</v>
      </c>
      <c r="N66" s="400"/>
      <c r="O66" s="400">
        <v>0</v>
      </c>
      <c r="P66" s="400"/>
      <c r="Q66" s="400">
        <v>-160347307</v>
      </c>
      <c r="R66" s="400"/>
      <c r="S66" s="400">
        <v>-160347307</v>
      </c>
      <c r="U66" s="401">
        <v>-8.4867457968977776E-5</v>
      </c>
      <c r="V66" s="410"/>
      <c r="W66" s="410"/>
    </row>
    <row r="67" spans="1:23" ht="18.75">
      <c r="A67" s="363" t="s">
        <v>169</v>
      </c>
      <c r="C67" s="400">
        <v>0</v>
      </c>
      <c r="D67" s="400"/>
      <c r="E67" s="400">
        <v>0</v>
      </c>
      <c r="F67" s="400"/>
      <c r="G67" s="400">
        <v>0</v>
      </c>
      <c r="H67" s="400"/>
      <c r="I67" s="400">
        <v>0</v>
      </c>
      <c r="J67" s="400"/>
      <c r="K67" s="401">
        <v>0</v>
      </c>
      <c r="L67" s="400"/>
      <c r="M67" s="400">
        <v>0</v>
      </c>
      <c r="N67" s="400"/>
      <c r="O67" s="400">
        <v>0</v>
      </c>
      <c r="P67" s="400"/>
      <c r="Q67" s="400">
        <v>4400221684</v>
      </c>
      <c r="R67" s="400"/>
      <c r="S67" s="400">
        <v>4400221684</v>
      </c>
      <c r="U67" s="401">
        <v>2.3289173719709217E-3</v>
      </c>
      <c r="V67" s="410"/>
      <c r="W67" s="410"/>
    </row>
    <row r="68" spans="1:23" ht="18.75">
      <c r="A68" s="364" t="s">
        <v>170</v>
      </c>
      <c r="C68" s="400">
        <v>0</v>
      </c>
      <c r="D68" s="400"/>
      <c r="E68" s="400">
        <v>0</v>
      </c>
      <c r="F68" s="400"/>
      <c r="G68" s="400">
        <v>0</v>
      </c>
      <c r="H68" s="400"/>
      <c r="I68" s="400">
        <v>0</v>
      </c>
      <c r="J68" s="400"/>
      <c r="K68" s="401">
        <v>0</v>
      </c>
      <c r="L68" s="400"/>
      <c r="M68" s="400">
        <v>0</v>
      </c>
      <c r="N68" s="400"/>
      <c r="O68" s="400">
        <v>0</v>
      </c>
      <c r="P68" s="400"/>
      <c r="Q68" s="400">
        <v>20190078286</v>
      </c>
      <c r="R68" s="400"/>
      <c r="S68" s="400">
        <v>20190078286</v>
      </c>
      <c r="U68" s="401">
        <v>1.0686057984918174E-2</v>
      </c>
      <c r="V68" s="410"/>
      <c r="W68" s="410"/>
    </row>
    <row r="69" spans="1:23" ht="30">
      <c r="A69" s="365" t="s">
        <v>171</v>
      </c>
      <c r="C69" s="400">
        <v>0</v>
      </c>
      <c r="D69" s="400"/>
      <c r="E69" s="400">
        <v>0</v>
      </c>
      <c r="F69" s="400"/>
      <c r="G69" s="400">
        <v>0</v>
      </c>
      <c r="H69" s="400"/>
      <c r="I69" s="400">
        <v>0</v>
      </c>
      <c r="J69" s="400"/>
      <c r="K69" s="401">
        <v>0</v>
      </c>
      <c r="L69" s="400"/>
      <c r="M69" s="400">
        <v>0</v>
      </c>
      <c r="N69" s="400"/>
      <c r="O69" s="400">
        <v>0</v>
      </c>
      <c r="P69" s="400"/>
      <c r="Q69" s="400">
        <v>1705128147</v>
      </c>
      <c r="R69" s="400"/>
      <c r="S69" s="400">
        <v>1705128147</v>
      </c>
      <c r="U69" s="401">
        <v>9.0247784047438643E-4</v>
      </c>
      <c r="V69" s="410"/>
      <c r="W69" s="410"/>
    </row>
    <row r="70" spans="1:23" ht="18.75">
      <c r="A70" s="366" t="s">
        <v>173</v>
      </c>
      <c r="C70" s="400">
        <v>0</v>
      </c>
      <c r="D70" s="400"/>
      <c r="E70" s="400">
        <v>0</v>
      </c>
      <c r="F70" s="400"/>
      <c r="G70" s="400">
        <v>0</v>
      </c>
      <c r="H70" s="400"/>
      <c r="I70" s="400">
        <v>0</v>
      </c>
      <c r="J70" s="400"/>
      <c r="K70" s="401">
        <v>0</v>
      </c>
      <c r="L70" s="400"/>
      <c r="M70" s="400">
        <v>0</v>
      </c>
      <c r="N70" s="400"/>
      <c r="O70" s="400">
        <v>0</v>
      </c>
      <c r="P70" s="400"/>
      <c r="Q70" s="400">
        <v>49163704424</v>
      </c>
      <c r="R70" s="400"/>
      <c r="S70" s="400">
        <v>49163704424</v>
      </c>
      <c r="U70" s="401">
        <v>2.6021008377790009E-2</v>
      </c>
      <c r="V70" s="410"/>
      <c r="W70" s="410"/>
    </row>
    <row r="71" spans="1:23" ht="18.75">
      <c r="A71" s="367" t="s">
        <v>174</v>
      </c>
      <c r="C71" s="400">
        <v>0</v>
      </c>
      <c r="D71" s="400"/>
      <c r="E71" s="400">
        <v>0</v>
      </c>
      <c r="F71" s="400"/>
      <c r="G71" s="400">
        <v>0</v>
      </c>
      <c r="H71" s="400"/>
      <c r="I71" s="400">
        <v>0</v>
      </c>
      <c r="J71" s="400"/>
      <c r="K71" s="401">
        <v>0</v>
      </c>
      <c r="L71" s="400"/>
      <c r="M71" s="400">
        <v>0</v>
      </c>
      <c r="N71" s="400"/>
      <c r="O71" s="400">
        <v>0</v>
      </c>
      <c r="P71" s="400"/>
      <c r="Q71" s="400">
        <v>1848221590</v>
      </c>
      <c r="R71" s="400"/>
      <c r="S71" s="400">
        <v>1848221590</v>
      </c>
      <c r="U71" s="401">
        <v>9.7821329862859681E-4</v>
      </c>
      <c r="V71" s="410"/>
      <c r="W71" s="410"/>
    </row>
    <row r="72" spans="1:23" ht="18.75">
      <c r="A72" s="368" t="s">
        <v>175</v>
      </c>
      <c r="C72" s="400">
        <v>0</v>
      </c>
      <c r="D72" s="400"/>
      <c r="E72" s="400">
        <v>0</v>
      </c>
      <c r="F72" s="400"/>
      <c r="G72" s="400">
        <v>0</v>
      </c>
      <c r="H72" s="400"/>
      <c r="I72" s="400">
        <v>0</v>
      </c>
      <c r="J72" s="400"/>
      <c r="K72" s="401">
        <v>0</v>
      </c>
      <c r="L72" s="400"/>
      <c r="M72" s="400">
        <v>0</v>
      </c>
      <c r="N72" s="400"/>
      <c r="O72" s="400">
        <v>0</v>
      </c>
      <c r="P72" s="400"/>
      <c r="Q72" s="400">
        <v>43895155380</v>
      </c>
      <c r="R72" s="400"/>
      <c r="S72" s="400">
        <v>43895155380</v>
      </c>
      <c r="U72" s="401">
        <v>2.3232509007799544E-2</v>
      </c>
      <c r="V72" s="410"/>
      <c r="W72" s="410"/>
    </row>
    <row r="73" spans="1:23" ht="18.75">
      <c r="A73" s="369" t="s">
        <v>136</v>
      </c>
      <c r="C73" s="400">
        <v>0</v>
      </c>
      <c r="D73" s="400"/>
      <c r="E73" s="400">
        <v>0</v>
      </c>
      <c r="F73" s="400"/>
      <c r="G73" s="400">
        <v>0</v>
      </c>
      <c r="H73" s="400"/>
      <c r="I73" s="400">
        <v>0</v>
      </c>
      <c r="J73" s="400"/>
      <c r="K73" s="401">
        <v>0</v>
      </c>
      <c r="L73" s="400"/>
      <c r="M73" s="400">
        <v>367500000</v>
      </c>
      <c r="N73" s="400"/>
      <c r="O73" s="400">
        <v>0</v>
      </c>
      <c r="P73" s="400"/>
      <c r="Q73" s="400">
        <v>-1043900160</v>
      </c>
      <c r="R73" s="400"/>
      <c r="S73" s="400">
        <v>-676400160</v>
      </c>
      <c r="U73" s="401">
        <v>-3.5800016366355214E-4</v>
      </c>
      <c r="V73" s="410"/>
      <c r="W73" s="410"/>
    </row>
    <row r="74" spans="1:23" ht="18.75">
      <c r="A74" s="370" t="s">
        <v>176</v>
      </c>
      <c r="C74" s="400">
        <v>0</v>
      </c>
      <c r="D74" s="400"/>
      <c r="E74" s="400">
        <v>0</v>
      </c>
      <c r="F74" s="400"/>
      <c r="G74" s="400">
        <v>0</v>
      </c>
      <c r="H74" s="400"/>
      <c r="I74" s="400">
        <v>0</v>
      </c>
      <c r="J74" s="400"/>
      <c r="K74" s="401">
        <v>0</v>
      </c>
      <c r="L74" s="400"/>
      <c r="M74" s="400">
        <v>0</v>
      </c>
      <c r="N74" s="400"/>
      <c r="O74" s="400">
        <v>0</v>
      </c>
      <c r="P74" s="400"/>
      <c r="Q74" s="400">
        <v>7799290200</v>
      </c>
      <c r="R74" s="400"/>
      <c r="S74" s="400">
        <v>7799290200</v>
      </c>
      <c r="U74" s="401">
        <v>4.1279516670420929E-3</v>
      </c>
      <c r="V74" s="410"/>
      <c r="W74" s="410"/>
    </row>
    <row r="75" spans="1:23" ht="18.75">
      <c r="A75" s="371" t="s">
        <v>177</v>
      </c>
      <c r="C75" s="400">
        <v>0</v>
      </c>
      <c r="D75" s="400"/>
      <c r="E75" s="400">
        <v>0</v>
      </c>
      <c r="F75" s="400"/>
      <c r="G75" s="400">
        <v>0</v>
      </c>
      <c r="H75" s="400"/>
      <c r="I75" s="400">
        <v>0</v>
      </c>
      <c r="J75" s="400"/>
      <c r="K75" s="401">
        <v>0</v>
      </c>
      <c r="L75" s="400"/>
      <c r="M75" s="400">
        <v>0</v>
      </c>
      <c r="N75" s="400"/>
      <c r="O75" s="400">
        <v>0</v>
      </c>
      <c r="P75" s="400"/>
      <c r="Q75" s="400">
        <v>4761098428</v>
      </c>
      <c r="R75" s="400"/>
      <c r="S75" s="400">
        <v>4761098428</v>
      </c>
      <c r="U75" s="401">
        <v>2.5199195938130485E-3</v>
      </c>
      <c r="V75" s="410"/>
      <c r="W75" s="410"/>
    </row>
    <row r="76" spans="1:23" ht="18.75">
      <c r="A76" s="372" t="s">
        <v>178</v>
      </c>
      <c r="C76" s="400">
        <v>0</v>
      </c>
      <c r="D76" s="400"/>
      <c r="E76" s="400">
        <v>0</v>
      </c>
      <c r="F76" s="400"/>
      <c r="G76" s="400">
        <v>0</v>
      </c>
      <c r="H76" s="400"/>
      <c r="I76" s="400">
        <v>0</v>
      </c>
      <c r="J76" s="400"/>
      <c r="K76" s="401">
        <v>0</v>
      </c>
      <c r="L76" s="400"/>
      <c r="M76" s="400">
        <v>0</v>
      </c>
      <c r="N76" s="400"/>
      <c r="O76" s="400">
        <v>0</v>
      </c>
      <c r="P76" s="400"/>
      <c r="Q76" s="400">
        <v>19353655653</v>
      </c>
      <c r="R76" s="400"/>
      <c r="S76" s="400">
        <v>19353655653</v>
      </c>
      <c r="U76" s="401">
        <v>1.0243362289065737E-2</v>
      </c>
      <c r="V76" s="410"/>
      <c r="W76" s="410"/>
    </row>
    <row r="77" spans="1:23" ht="18.75">
      <c r="A77" s="373" t="s">
        <v>179</v>
      </c>
      <c r="C77" s="400">
        <v>0</v>
      </c>
      <c r="D77" s="400"/>
      <c r="E77" s="400">
        <v>0</v>
      </c>
      <c r="F77" s="400"/>
      <c r="G77" s="400">
        <v>0</v>
      </c>
      <c r="H77" s="400"/>
      <c r="I77" s="400">
        <v>0</v>
      </c>
      <c r="J77" s="400"/>
      <c r="K77" s="401">
        <v>0</v>
      </c>
      <c r="L77" s="400"/>
      <c r="M77" s="400">
        <v>0</v>
      </c>
      <c r="N77" s="400"/>
      <c r="O77" s="400">
        <v>0</v>
      </c>
      <c r="P77" s="400"/>
      <c r="Q77" s="400">
        <v>7620444004</v>
      </c>
      <c r="R77" s="400"/>
      <c r="S77" s="400">
        <v>7620444004</v>
      </c>
      <c r="U77" s="401">
        <v>4.033293251469566E-3</v>
      </c>
      <c r="V77" s="410"/>
      <c r="W77" s="410"/>
    </row>
    <row r="78" spans="1:23" ht="18.75">
      <c r="A78" s="374" t="s">
        <v>204</v>
      </c>
      <c r="C78" s="400">
        <v>0</v>
      </c>
      <c r="D78" s="400"/>
      <c r="E78" s="400">
        <v>0</v>
      </c>
      <c r="F78" s="400"/>
      <c r="G78" s="400">
        <v>0</v>
      </c>
      <c r="H78" s="400"/>
      <c r="I78" s="400">
        <v>0</v>
      </c>
      <c r="J78" s="400"/>
      <c r="K78" s="401">
        <v>0</v>
      </c>
      <c r="L78" s="400"/>
      <c r="M78" s="400">
        <v>0</v>
      </c>
      <c r="N78" s="400"/>
      <c r="O78" s="400">
        <v>0</v>
      </c>
      <c r="P78" s="400"/>
      <c r="Q78" s="400">
        <v>21031213719</v>
      </c>
      <c r="R78" s="400"/>
      <c r="S78" s="400">
        <v>21031213719</v>
      </c>
      <c r="U78" s="401">
        <v>1.1131248037323266E-2</v>
      </c>
      <c r="V78" s="410"/>
      <c r="W78" s="410"/>
    </row>
    <row r="79" spans="1:23" ht="30">
      <c r="A79" s="375" t="s">
        <v>180</v>
      </c>
      <c r="C79" s="400">
        <v>0</v>
      </c>
      <c r="D79" s="400"/>
      <c r="E79" s="400">
        <v>0</v>
      </c>
      <c r="F79" s="400"/>
      <c r="G79" s="400">
        <v>0</v>
      </c>
      <c r="H79" s="400"/>
      <c r="I79" s="400">
        <v>0</v>
      </c>
      <c r="J79" s="400"/>
      <c r="K79" s="401">
        <v>0</v>
      </c>
      <c r="L79" s="400"/>
      <c r="M79" s="400">
        <v>0</v>
      </c>
      <c r="N79" s="400"/>
      <c r="O79" s="400">
        <v>0</v>
      </c>
      <c r="P79" s="400"/>
      <c r="Q79" s="400">
        <v>-357207724</v>
      </c>
      <c r="R79" s="400"/>
      <c r="S79" s="400">
        <v>-357207724</v>
      </c>
      <c r="U79" s="401">
        <v>-1.8906030958639182E-4</v>
      </c>
      <c r="V79" s="410"/>
      <c r="W79" s="410"/>
    </row>
    <row r="80" spans="1:23" ht="30">
      <c r="A80" s="376" t="s">
        <v>181</v>
      </c>
      <c r="C80" s="400">
        <v>0</v>
      </c>
      <c r="D80" s="400"/>
      <c r="E80" s="400">
        <v>0</v>
      </c>
      <c r="F80" s="400"/>
      <c r="G80" s="400">
        <v>0</v>
      </c>
      <c r="H80" s="400"/>
      <c r="I80" s="400">
        <v>0</v>
      </c>
      <c r="J80" s="400"/>
      <c r="K80" s="401">
        <v>0</v>
      </c>
      <c r="L80" s="400"/>
      <c r="M80" s="400">
        <v>0</v>
      </c>
      <c r="N80" s="400"/>
      <c r="O80" s="400">
        <v>0</v>
      </c>
      <c r="P80" s="400"/>
      <c r="Q80" s="400">
        <v>-4836523901</v>
      </c>
      <c r="R80" s="400"/>
      <c r="S80" s="400">
        <v>-4836523901</v>
      </c>
      <c r="U80" s="401">
        <v>-2.5598402403108271E-3</v>
      </c>
      <c r="V80" s="410"/>
      <c r="W80" s="410"/>
    </row>
    <row r="81" spans="1:23" ht="18.75">
      <c r="A81" s="377" t="s">
        <v>182</v>
      </c>
      <c r="C81" s="400">
        <v>0</v>
      </c>
      <c r="D81" s="400"/>
      <c r="E81" s="400">
        <v>0</v>
      </c>
      <c r="F81" s="400"/>
      <c r="G81" s="400">
        <v>0</v>
      </c>
      <c r="H81" s="400"/>
      <c r="I81" s="400">
        <v>0</v>
      </c>
      <c r="J81" s="400"/>
      <c r="K81" s="401">
        <v>0</v>
      </c>
      <c r="L81" s="400"/>
      <c r="M81" s="400">
        <v>0</v>
      </c>
      <c r="N81" s="400"/>
      <c r="O81" s="400">
        <v>0</v>
      </c>
      <c r="P81" s="400"/>
      <c r="Q81" s="400">
        <v>11257888006</v>
      </c>
      <c r="R81" s="400"/>
      <c r="S81" s="400">
        <v>11257888006</v>
      </c>
      <c r="U81" s="401">
        <v>5.9584931923344622E-3</v>
      </c>
      <c r="V81" s="410"/>
      <c r="W81" s="410"/>
    </row>
    <row r="82" spans="1:23" ht="19.5" thickBot="1">
      <c r="A82" s="378" t="s">
        <v>67</v>
      </c>
      <c r="C82" s="405">
        <f>SUM(C9:$C$81)</f>
        <v>12416139800</v>
      </c>
      <c r="D82" s="400"/>
      <c r="E82" s="405">
        <f>SUM(E9:$E$81)</f>
        <v>-415966588637</v>
      </c>
      <c r="F82" s="400"/>
      <c r="G82" s="405">
        <f>SUM(G9:$G$81)</f>
        <v>106005563142</v>
      </c>
      <c r="H82" s="400"/>
      <c r="I82" s="405">
        <f>SUM(I9:$I$81)</f>
        <v>-297544885695</v>
      </c>
      <c r="J82" s="400"/>
      <c r="K82" s="424">
        <f>SUM(K9:$K$81)</f>
        <v>1.0011654596946955</v>
      </c>
      <c r="L82" s="400"/>
      <c r="M82" s="405">
        <f>SUM(M9:$M$81)</f>
        <v>109988027250</v>
      </c>
      <c r="N82" s="400"/>
      <c r="O82" s="405">
        <f>SUM(O9:$O$81)</f>
        <v>900265723392</v>
      </c>
      <c r="P82" s="400"/>
      <c r="Q82" s="405">
        <f>SUM(Q9:$Q$81)</f>
        <v>871666167825</v>
      </c>
      <c r="R82" s="400"/>
      <c r="S82" s="405">
        <f>SUM(S9:$S$81)</f>
        <v>1881919918467</v>
      </c>
      <c r="U82" s="403">
        <f>SUM(U9:$U$81)</f>
        <v>0.99604890515236499</v>
      </c>
      <c r="V82" s="410"/>
      <c r="W82" s="410"/>
    </row>
    <row r="83" spans="1:23" ht="19.5" thickTop="1">
      <c r="C83" s="400"/>
      <c r="D83" s="400"/>
      <c r="E83" s="400"/>
      <c r="F83" s="400"/>
      <c r="G83" s="400"/>
      <c r="H83" s="400"/>
      <c r="I83" s="400"/>
      <c r="J83" s="400"/>
      <c r="K83" s="400"/>
      <c r="L83" s="400"/>
      <c r="M83" s="400"/>
      <c r="N83" s="400"/>
      <c r="O83" s="400"/>
      <c r="P83" s="400"/>
      <c r="Q83" s="400"/>
      <c r="R83" s="400"/>
      <c r="S83" s="400"/>
      <c r="U83" s="404"/>
      <c r="V83" s="410"/>
      <c r="W83" s="410"/>
    </row>
    <row r="84" spans="1:23">
      <c r="C84" s="409"/>
      <c r="D84" s="409"/>
      <c r="E84" s="409"/>
      <c r="F84" s="409"/>
      <c r="G84" s="409"/>
      <c r="H84" s="409"/>
      <c r="I84" s="409"/>
      <c r="J84" s="409"/>
      <c r="K84" s="409"/>
      <c r="L84" s="409"/>
      <c r="M84" s="409"/>
      <c r="N84" s="409"/>
      <c r="O84" s="409"/>
      <c r="P84" s="409"/>
      <c r="Q84" s="409"/>
      <c r="R84" s="409"/>
      <c r="S84" s="409"/>
      <c r="V84" s="410"/>
      <c r="W84" s="410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2023-06-25T06:19:27Z</dcterms:created>
  <dcterms:modified xsi:type="dcterms:W3CDTF">2023-06-28T10:52:17Z</dcterms:modified>
</cp:coreProperties>
</file>